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How to use" sheetId="1" state="visible" r:id="rId1"/>
    <sheet xmlns:r="http://schemas.openxmlformats.org/officeDocument/2006/relationships" name="Request List" sheetId="2" state="visible" r:id="rId2"/>
    <sheet xmlns:r="http://schemas.openxmlformats.org/officeDocument/2006/relationships" name="Summary" sheetId="3" state="visible" r:id="rId3"/>
  </sheets>
  <definedNames>
    <definedName name="_xlnm._FilterDatabase" localSheetId="1" hidden="1">'Request List'!$A$1:$K$91</definedName>
    <definedName name="_xlnm.Print_Titles" localSheetId="1">'Request List'!$1:$1</definedName>
  </definedNames>
  <calcPr calcId="124519" fullCalcOnLoad="1"/>
</workbook>
</file>

<file path=xl/styles.xml><?xml version="1.0" encoding="utf-8"?>
<styleSheet xmlns="http://schemas.openxmlformats.org/spreadsheetml/2006/main">
  <numFmts count="1">
    <numFmt numFmtId="164" formatCode="yyyy-mm-dd"/>
  </numFmts>
  <fonts count="4">
    <font>
      <name val="Calibri"/>
      <family val="2"/>
      <color theme="1"/>
      <sz val="11"/>
      <scheme val="minor"/>
    </font>
    <font>
      <name val="Calibri"/>
      <b val="1"/>
      <color rgb="00FFFFFF"/>
      <sz val="11"/>
    </font>
    <font>
      <i val="1"/>
      <color rgb="005B6475"/>
      <sz val="9"/>
    </font>
    <font>
      <b val="1"/>
      <color rgb="001F305E"/>
      <sz val="14"/>
    </font>
  </fonts>
  <fills count="3">
    <fill>
      <patternFill/>
    </fill>
    <fill>
      <patternFill patternType="gray125"/>
    </fill>
    <fill>
      <patternFill patternType="solid">
        <fgColor rgb="001F305E"/>
      </patternFill>
    </fill>
  </fills>
  <borders count="2">
    <border>
      <left/>
      <right/>
      <top/>
      <bottom/>
      <diagonal/>
    </border>
    <border>
      <left style="thin">
        <color rgb="00C9CFDC"/>
      </left>
      <right style="thin">
        <color rgb="00C9CFDC"/>
      </right>
      <top style="thin">
        <color rgb="00C9CFDC"/>
      </top>
      <bottom style="thin">
        <color rgb="00C9CFDC"/>
      </bottom>
    </border>
  </borders>
  <cellStyleXfs count="1">
    <xf numFmtId="0" fontId="0" fillId="0" borderId="0"/>
  </cellStyleXfs>
  <cellXfs count="11">
    <xf numFmtId="0" fontId="0" fillId="0" borderId="0" pivotButton="0" quotePrefix="0" xfId="0"/>
    <xf numFmtId="0" fontId="3" fillId="0" borderId="0" pivotButton="0" quotePrefix="0" xfId="0"/>
    <xf numFmtId="0" fontId="1" fillId="2" borderId="1" applyAlignment="1" pivotButton="0" quotePrefix="0" xfId="0">
      <alignment vertical="center" wrapText="1"/>
    </xf>
    <xf numFmtId="0" fontId="0" fillId="0" borderId="1" applyAlignment="1" pivotButton="0" quotePrefix="0" xfId="0">
      <alignment vertical="top" wrapText="1"/>
    </xf>
    <xf numFmtId="164" fontId="0" fillId="0" borderId="1" applyAlignment="1" pivotButton="0" quotePrefix="0" xfId="0">
      <alignment vertical="top" wrapText="1"/>
    </xf>
    <xf numFmtId="1" fontId="0" fillId="0" borderId="1" applyAlignment="1" pivotButton="0" quotePrefix="0" xfId="0">
      <alignment vertical="top" wrapText="1"/>
    </xf>
    <xf numFmtId="0" fontId="0" fillId="0" borderId="1" pivotButton="0" quotePrefix="0" xfId="0"/>
    <xf numFmtId="164" fontId="0" fillId="0" borderId="1" pivotButton="0" quotePrefix="0" xfId="0"/>
    <xf numFmtId="0" fontId="2" fillId="0" borderId="0" pivotButton="0" quotePrefix="0" xfId="0"/>
    <xf numFmtId="0" fontId="1" fillId="2" borderId="0" pivotButton="0" quotePrefix="0" xfId="0"/>
    <xf numFmtId="9" fontId="0" fillId="0" borderId="0" pivotButton="0" quotePrefix="0" xfId="0"/>
  </cellXfs>
  <cellStyles count="1">
    <cellStyle name="Normal" xfId="0" builtinId="0" hidden="0"/>
  </cellStyles>
  <dxfs count="3">
    <dxf>
      <fill>
        <patternFill patternType="solid">
          <fgColor rgb="00E3F1E7"/>
          <bgColor rgb="00E3F1E7"/>
        </patternFill>
      </fill>
    </dxf>
    <dxf>
      <fill>
        <patternFill patternType="solid">
          <fgColor rgb="00F8DCDC"/>
          <bgColor rgb="00F8DCDC"/>
        </patternFill>
      </fill>
    </dxf>
    <dxf>
      <font>
        <b val="1"/>
        <color rgb="00B42318"/>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120" customWidth="1" min="1" max="1"/>
  </cols>
  <sheetData>
    <row r="1">
      <c r="A1" s="1" t="inlineStr">
        <is>
          <t>How to use this data room request list</t>
        </is>
      </c>
    </row>
    <row r="2">
      <c r="A2" t="inlineStr"/>
    </row>
    <row r="3">
      <c r="A3" t="inlineStr">
        <is>
          <t>1. Send the Document requested column to the seller or broker (filter by Category or Priority to send in waves).</t>
        </is>
      </c>
    </row>
    <row r="4">
      <c r="A4" t="inlineStr">
        <is>
          <t>2. Enter the date you asked in Requested date and set Status to Requested.</t>
        </is>
      </c>
    </row>
    <row r="5">
      <c r="A5" t="inlineStr">
        <is>
          <t>3. When the document arrives, enter Received date and set Status to Received (or Partially received).</t>
        </is>
      </c>
    </row>
    <row r="6">
      <c r="A6" t="inlineStr">
        <is>
          <t>4. Days outstanding calculates itself from today's date. Anything over 14 days turns red.</t>
        </is>
      </c>
    </row>
    <row r="7">
      <c r="A7" t="inlineStr">
        <is>
          <t>5. Add your own requests in the blank rows at the bottom of the Request List; formulas and dropdowns are already filled in.</t>
        </is>
      </c>
    </row>
    <row r="8">
      <c r="A8" t="inlineStr">
        <is>
          <t>6. The Summary tab reads the Request List live: percent received, critical items still open and progress by category.</t>
        </is>
      </c>
    </row>
    <row r="9">
      <c r="A9" t="inlineStr"/>
    </row>
    <row r="10">
      <c r="A10" t="inlineStr">
        <is>
          <t>Every row ties to an item in the CRE due diligence checklist (Checklist item column). Items that are buyer analysis rather than seller documents (IRR, sensitivity, comps) are not included here.</t>
        </is>
      </c>
    </row>
    <row r="11">
      <c r="A11" t="inlineStr">
        <is>
          <t>The list is a starting point; add or remove requests to fit the asset class, lender requirements and PSA.</t>
        </is>
      </c>
    </row>
    <row r="12">
      <c r="A12" t="inlineStr"/>
    </row>
    <row r="13">
      <c r="A13" t="inlineStr">
        <is>
          <t>morainecre.com</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K93"/>
  <sheetViews>
    <sheetView zoomScale="100" workbookViewId="0">
      <pane ySplit="1" topLeftCell="A2" activePane="bottomLeft" state="frozen"/>
      <selection pane="bottomLeft" activeCell="A1" sqref="A1"/>
    </sheetView>
  </sheetViews>
  <sheetFormatPr baseColWidth="8" defaultRowHeight="15"/>
  <cols>
    <col width="5" customWidth="1" min="1" max="1"/>
    <col width="20" customWidth="1" min="2" max="2"/>
    <col width="52" customWidth="1" min="3" max="3"/>
    <col width="48" customWidth="1" min="4" max="4"/>
    <col width="10" customWidth="1" min="5" max="5"/>
    <col width="30" customWidth="1" min="6" max="6"/>
    <col width="14" customWidth="1" min="7" max="7"/>
    <col width="14" customWidth="1" min="8" max="8"/>
    <col width="16" customWidth="1" min="9" max="9"/>
    <col width="13" customWidth="1" min="10" max="10"/>
    <col width="34" customWidth="1" min="11" max="11"/>
  </cols>
  <sheetData>
    <row r="1" ht="30" customHeight="1">
      <c r="A1" s="2" t="inlineStr">
        <is>
          <t>#</t>
        </is>
      </c>
      <c r="B1" s="2" t="inlineStr">
        <is>
          <t>Category</t>
        </is>
      </c>
      <c r="C1" s="2" t="inlineStr">
        <is>
          <t>Document requested</t>
        </is>
      </c>
      <c r="D1" s="2" t="inlineStr">
        <is>
          <t>Why it matters</t>
        </is>
      </c>
      <c r="E1" s="2" t="inlineStr">
        <is>
          <t>Priority</t>
        </is>
      </c>
      <c r="F1" s="2" t="inlineStr">
        <is>
          <t>Checklist item</t>
        </is>
      </c>
      <c r="G1" s="2" t="inlineStr">
        <is>
          <t>Requested date</t>
        </is>
      </c>
      <c r="H1" s="2" t="inlineStr">
        <is>
          <t>Received date</t>
        </is>
      </c>
      <c r="I1" s="2" t="inlineStr">
        <is>
          <t>Status</t>
        </is>
      </c>
      <c r="J1" s="2" t="inlineStr">
        <is>
          <t>Days outstanding</t>
        </is>
      </c>
      <c r="K1" s="2" t="inlineStr">
        <is>
          <t>Notes</t>
        </is>
      </c>
    </row>
    <row r="2">
      <c r="A2" s="3" t="n">
        <v>1</v>
      </c>
      <c r="B2" s="3" t="inlineStr">
        <is>
          <t>Financial</t>
        </is>
      </c>
      <c r="C2" s="3" t="inlineStr">
        <is>
          <t>Current rent roll (tenant, suite, SF, lease dates, base rent, escalations)</t>
        </is>
      </c>
      <c r="D2" s="3" t="inlineStr">
        <is>
          <t>Starting point for income; every other check ties back to it</t>
        </is>
      </c>
      <c r="E2" s="3" t="inlineStr">
        <is>
          <t>Critical</t>
        </is>
      </c>
      <c r="F2" s="3" t="inlineStr">
        <is>
          <t>Rent roll</t>
        </is>
      </c>
      <c r="G2" s="4" t="n"/>
      <c r="H2" s="4" t="n"/>
      <c r="I2" s="3" t="inlineStr">
        <is>
          <t>Not requested</t>
        </is>
      </c>
      <c r="J2" s="5">
        <f>IF(AND(G2&lt;&gt;"",H2="",I2&lt;&gt;"Not applicable"),MAX(0,TODAY()-G2),"")</f>
        <v/>
      </c>
      <c r="K2" s="3" t="n"/>
    </row>
    <row r="3">
      <c r="A3" s="3" t="n">
        <v>2</v>
      </c>
      <c r="B3" s="3" t="inlineStr">
        <is>
          <t>Financial</t>
        </is>
      </c>
      <c r="C3" s="3" t="inlineStr">
        <is>
          <t>Month-end rent rolls for the last 12 months</t>
        </is>
      </c>
      <c r="D3" s="3" t="inlineStr">
        <is>
          <t>Shows occupancy and in-place rent drift, and exposes a rent roll built for the sale</t>
        </is>
      </c>
      <c r="E3" s="3" t="inlineStr">
        <is>
          <t>High</t>
        </is>
      </c>
      <c r="F3" s="3" t="inlineStr">
        <is>
          <t>Trailing monthly rent rolls</t>
        </is>
      </c>
      <c r="G3" s="4" t="n"/>
      <c r="H3" s="4" t="n"/>
      <c r="I3" s="3" t="inlineStr">
        <is>
          <t>Not requested</t>
        </is>
      </c>
      <c r="J3" s="5">
        <f>IF(AND(G3&lt;&gt;"",H3="",I3&lt;&gt;"Not applicable"),MAX(0,TODAY()-G3),"")</f>
        <v/>
      </c>
      <c r="K3" s="3" t="n"/>
    </row>
    <row r="4">
      <c r="A4" s="3" t="n">
        <v>3</v>
      </c>
      <c r="B4" s="3" t="inlineStr">
        <is>
          <t>Financial</t>
        </is>
      </c>
      <c r="C4" s="3" t="inlineStr">
        <is>
          <t>T-12 operating statement, month by month</t>
        </is>
      </c>
      <c r="D4" s="3" t="inlineStr">
        <is>
          <t>Basis for NOI; monthly detail shows timing and one-time items</t>
        </is>
      </c>
      <c r="E4" s="3" t="inlineStr">
        <is>
          <t>Critical</t>
        </is>
      </c>
      <c r="F4" s="3" t="inlineStr">
        <is>
          <t>Trailing 12-month (T-12) operating statements</t>
        </is>
      </c>
      <c r="G4" s="4" t="n"/>
      <c r="H4" s="4" t="n"/>
      <c r="I4" s="3" t="inlineStr">
        <is>
          <t>Not requested</t>
        </is>
      </c>
      <c r="J4" s="5">
        <f>IF(AND(G4&lt;&gt;"",H4="",I4&lt;&gt;"Not applicable"),MAX(0,TODAY()-G4),"")</f>
        <v/>
      </c>
      <c r="K4" s="3" t="n"/>
    </row>
    <row r="5">
      <c r="A5" s="3" t="n">
        <v>4</v>
      </c>
      <c r="B5" s="3" t="inlineStr">
        <is>
          <t>Financial</t>
        </is>
      </c>
      <c r="C5" s="3" t="inlineStr">
        <is>
          <t>Operating statements for the prior 3 to 5 years</t>
        </is>
      </c>
      <c r="D5" s="3" t="inlineStr">
        <is>
          <t>Trend analysis on revenue and each expense line</t>
        </is>
      </c>
      <c r="E5" s="3" t="inlineStr">
        <is>
          <t>High</t>
        </is>
      </c>
      <c r="F5" s="3" t="inlineStr">
        <is>
          <t>Multi-year operating statements</t>
        </is>
      </c>
      <c r="G5" s="4" t="n"/>
      <c r="H5" s="4" t="n"/>
      <c r="I5" s="3" t="inlineStr">
        <is>
          <t>Not requested</t>
        </is>
      </c>
      <c r="J5" s="5">
        <f>IF(AND(G5&lt;&gt;"",H5="",I5&lt;&gt;"Not applicable"),MAX(0,TODAY()-G5),"")</f>
        <v/>
      </c>
      <c r="K5" s="3" t="n"/>
    </row>
    <row r="6">
      <c r="A6" s="3" t="n">
        <v>5</v>
      </c>
      <c r="B6" s="3" t="inlineStr">
        <is>
          <t>Financial</t>
        </is>
      </c>
      <c r="C6" s="3" t="inlineStr">
        <is>
          <t>Budget vs. actual for each of the last 3 years</t>
        </is>
      </c>
      <c r="D6" s="3" t="inlineStr">
        <is>
          <t>Variances show where the seller's numbers were missed</t>
        </is>
      </c>
      <c r="E6" s="3" t="inlineStr">
        <is>
          <t>Medium</t>
        </is>
      </c>
      <c r="F6" s="3" t="inlineStr">
        <is>
          <t>Budget vs. actual</t>
        </is>
      </c>
      <c r="G6" s="4" t="n"/>
      <c r="H6" s="4" t="n"/>
      <c r="I6" s="3" t="inlineStr">
        <is>
          <t>Not requested</t>
        </is>
      </c>
      <c r="J6" s="5">
        <f>IF(AND(G6&lt;&gt;"",H6="",I6&lt;&gt;"Not applicable"),MAX(0,TODAY()-G6),"")</f>
        <v/>
      </c>
      <c r="K6" s="3" t="n"/>
    </row>
    <row r="7">
      <c r="A7" s="3" t="n">
        <v>6</v>
      </c>
      <c r="B7" s="3" t="inlineStr">
        <is>
          <t>Financial</t>
        </is>
      </c>
      <c r="C7" s="3" t="inlineStr">
        <is>
          <t>CAM, tax and insurance reconciliation statements, last 3 years</t>
        </is>
      </c>
      <c r="D7" s="3" t="inlineStr">
        <is>
          <t>Confirms what was billed to tenants and what was refunded or disputed</t>
        </is>
      </c>
      <c r="E7" s="3" t="inlineStr">
        <is>
          <t>High</t>
        </is>
      </c>
      <c r="F7" s="3" t="inlineStr">
        <is>
          <t>Expense reconciliations</t>
        </is>
      </c>
      <c r="G7" s="4" t="n"/>
      <c r="H7" s="4" t="n"/>
      <c r="I7" s="3" t="inlineStr">
        <is>
          <t>Not requested</t>
        </is>
      </c>
      <c r="J7" s="5">
        <f>IF(AND(G7&lt;&gt;"",H7="",I7&lt;&gt;"Not applicable"),MAX(0,TODAY()-G7),"")</f>
        <v/>
      </c>
      <c r="K7" s="3" t="n"/>
    </row>
    <row r="8">
      <c r="A8" s="3" t="n">
        <v>7</v>
      </c>
      <c r="B8" s="3" t="inlineStr">
        <is>
          <t>Financial</t>
        </is>
      </c>
      <c r="C8" s="3" t="inlineStr">
        <is>
          <t>Real estate tax bills, current and prior years, plus any appeal filings</t>
        </is>
      </c>
      <c r="D8" s="3" t="inlineStr">
        <is>
          <t>Tax is the expense most likely to change at sale</t>
        </is>
      </c>
      <c r="E8" s="3" t="inlineStr">
        <is>
          <t>High</t>
        </is>
      </c>
      <c r="F8" s="3" t="inlineStr">
        <is>
          <t>Real estate tax bills</t>
        </is>
      </c>
      <c r="G8" s="4" t="n"/>
      <c r="H8" s="4" t="n"/>
      <c r="I8" s="3" t="inlineStr">
        <is>
          <t>Not requested</t>
        </is>
      </c>
      <c r="J8" s="5">
        <f>IF(AND(G8&lt;&gt;"",H8="",I8&lt;&gt;"Not applicable"),MAX(0,TODAY()-G8),"")</f>
        <v/>
      </c>
      <c r="K8" s="3" t="n"/>
    </row>
    <row r="9">
      <c r="A9" s="3" t="n">
        <v>8</v>
      </c>
      <c r="B9" s="3" t="inlineStr">
        <is>
          <t>Financial</t>
        </is>
      </c>
      <c r="C9" s="3" t="inlineStr">
        <is>
          <t>Insurance policies, premium history and 5 years of loss runs</t>
        </is>
      </c>
      <c r="D9" s="3" t="inlineStr">
        <is>
          <t>Premium trend and claims history feed expense underwriting</t>
        </is>
      </c>
      <c r="E9" s="3" t="inlineStr">
        <is>
          <t>High</t>
        </is>
      </c>
      <c r="F9" s="3" t="inlineStr">
        <is>
          <t>Insurance policies and premiums</t>
        </is>
      </c>
      <c r="G9" s="4" t="n"/>
      <c r="H9" s="4" t="n"/>
      <c r="I9" s="3" t="inlineStr">
        <is>
          <t>Not requested</t>
        </is>
      </c>
      <c r="J9" s="5">
        <f>IF(AND(G9&lt;&gt;"",H9="",I9&lt;&gt;"Not applicable"),MAX(0,TODAY()-G9),"")</f>
        <v/>
      </c>
      <c r="K9" s="3" t="n"/>
    </row>
    <row r="10">
      <c r="A10" s="3" t="n">
        <v>9</v>
      </c>
      <c r="B10" s="3" t="inlineStr">
        <is>
          <t>Financial</t>
        </is>
      </c>
      <c r="C10" s="3" t="inlineStr">
        <is>
          <t>Utility bills for the last 24 months, by meter</t>
        </is>
      </c>
      <c r="D10" s="3" t="inlineStr">
        <is>
          <t>Ties the utility line to actual bills and any submetering</t>
        </is>
      </c>
      <c r="E10" s="3" t="inlineStr">
        <is>
          <t>Medium</t>
        </is>
      </c>
      <c r="F10" s="3" t="inlineStr">
        <is>
          <t>Utility costs</t>
        </is>
      </c>
      <c r="G10" s="4" t="n"/>
      <c r="H10" s="4" t="n"/>
      <c r="I10" s="3" t="inlineStr">
        <is>
          <t>Not requested</t>
        </is>
      </c>
      <c r="J10" s="5">
        <f>IF(AND(G10&lt;&gt;"",H10="",I10&lt;&gt;"Not applicable"),MAX(0,TODAY()-G10),"")</f>
        <v/>
      </c>
      <c r="K10" s="3" t="n"/>
    </row>
    <row r="11">
      <c r="A11" s="3" t="n">
        <v>10</v>
      </c>
      <c r="B11" s="3" t="inlineStr">
        <is>
          <t>Financial</t>
        </is>
      </c>
      <c r="C11" s="3" t="inlineStr">
        <is>
          <t>Property management agreement and fee schedule</t>
        </is>
      </c>
      <c r="D11" s="3" t="inlineStr">
        <is>
          <t>Fee structure and termination rights</t>
        </is>
      </c>
      <c r="E11" s="3" t="inlineStr">
        <is>
          <t>Medium</t>
        </is>
      </c>
      <c r="F11" s="3" t="inlineStr">
        <is>
          <t>Management fees</t>
        </is>
      </c>
      <c r="G11" s="4" t="n"/>
      <c r="H11" s="4" t="n"/>
      <c r="I11" s="3" t="inlineStr">
        <is>
          <t>Not requested</t>
        </is>
      </c>
      <c r="J11" s="5">
        <f>IF(AND(G11&lt;&gt;"",H11="",I11&lt;&gt;"Not applicable"),MAX(0,TODAY()-G11),"")</f>
        <v/>
      </c>
      <c r="K11" s="3" t="n"/>
    </row>
    <row r="12">
      <c r="A12" s="3" t="n">
        <v>11</v>
      </c>
      <c r="B12" s="3" t="inlineStr">
        <is>
          <t>Financial</t>
        </is>
      </c>
      <c r="C12" s="3" t="inlineStr">
        <is>
          <t>Capital expenditure history for the last 3 to 5 years, with invoices for major items</t>
        </is>
      </c>
      <c r="D12" s="3" t="inlineStr">
        <is>
          <t>Separates recurring capital from deferred maintenance</t>
        </is>
      </c>
      <c r="E12" s="3" t="inlineStr">
        <is>
          <t>High</t>
        </is>
      </c>
      <c r="F12" s="3" t="inlineStr">
        <is>
          <t>Capital expenditure history</t>
        </is>
      </c>
      <c r="G12" s="4" t="n"/>
      <c r="H12" s="4" t="n"/>
      <c r="I12" s="3" t="inlineStr">
        <is>
          <t>Not requested</t>
        </is>
      </c>
      <c r="J12" s="5">
        <f>IF(AND(G12&lt;&gt;"",H12="",I12&lt;&gt;"Not applicable"),MAX(0,TODAY()-G12),"")</f>
        <v/>
      </c>
      <c r="K12" s="3" t="n"/>
    </row>
    <row r="13">
      <c r="A13" s="3" t="n">
        <v>12</v>
      </c>
      <c r="B13" s="3" t="inlineStr">
        <is>
          <t>Financial</t>
        </is>
      </c>
      <c r="C13" s="3" t="inlineStr">
        <is>
          <t>Bank statements or deposit detail for the last 3 months</t>
        </is>
      </c>
      <c r="D13" s="3" t="inlineStr">
        <is>
          <t>Rent deposits tie the rent roll to cash actually collected</t>
        </is>
      </c>
      <c r="E13" s="3" t="inlineStr">
        <is>
          <t>High</t>
        </is>
      </c>
      <c r="F13" s="3" t="inlineStr">
        <is>
          <t>Rent roll tie-out chain</t>
        </is>
      </c>
      <c r="G13" s="4" t="n"/>
      <c r="H13" s="4" t="n"/>
      <c r="I13" s="3" t="inlineStr">
        <is>
          <t>Not requested</t>
        </is>
      </c>
      <c r="J13" s="5">
        <f>IF(AND(G13&lt;&gt;"",H13="",I13&lt;&gt;"Not applicable"),MAX(0,TODAY()-G13),"")</f>
        <v/>
      </c>
      <c r="K13" s="3" t="n"/>
    </row>
    <row r="14">
      <c r="A14" s="3" t="n">
        <v>13</v>
      </c>
      <c r="B14" s="3" t="inlineStr">
        <is>
          <t>Financial</t>
        </is>
      </c>
      <c r="C14" s="3" t="inlineStr">
        <is>
          <t>Other income detail (parking, storage, antenna, signage, late fees)</t>
        </is>
      </c>
      <c r="D14" s="3" t="inlineStr">
        <is>
          <t>Confirms the source and recurrence of non-rent income</t>
        </is>
      </c>
      <c r="E14" s="3" t="inlineStr">
        <is>
          <t>Medium</t>
        </is>
      </c>
      <c r="F14" s="3" t="inlineStr">
        <is>
          <t>Other income</t>
        </is>
      </c>
      <c r="G14" s="4" t="n"/>
      <c r="H14" s="4" t="n"/>
      <c r="I14" s="3" t="inlineStr">
        <is>
          <t>Not requested</t>
        </is>
      </c>
      <c r="J14" s="5">
        <f>IF(AND(G14&lt;&gt;"",H14="",I14&lt;&gt;"Not applicable"),MAX(0,TODAY()-G14),"")</f>
        <v/>
      </c>
      <c r="K14" s="3" t="n"/>
    </row>
    <row r="15">
      <c r="A15" s="3" t="n">
        <v>14</v>
      </c>
      <c r="B15" s="3" t="inlineStr">
        <is>
          <t>Financial</t>
        </is>
      </c>
      <c r="C15" s="3" t="inlineStr">
        <is>
          <t>Tenant sales reports for percentage-rent tenants</t>
        </is>
      </c>
      <c r="D15" s="3" t="inlineStr">
        <is>
          <t>Verifies breakpoints and percentage rent received</t>
        </is>
      </c>
      <c r="E15" s="3" t="inlineStr">
        <is>
          <t>Medium</t>
        </is>
      </c>
      <c r="F15" s="3" t="inlineStr">
        <is>
          <t>Percentage rent</t>
        </is>
      </c>
      <c r="G15" s="4" t="n"/>
      <c r="H15" s="4" t="n"/>
      <c r="I15" s="3" t="inlineStr">
        <is>
          <t>Not requested</t>
        </is>
      </c>
      <c r="J15" s="5">
        <f>IF(AND(G15&lt;&gt;"",H15="",I15&lt;&gt;"Not applicable"),MAX(0,TODAY()-G15),"")</f>
        <v/>
      </c>
      <c r="K15" s="3" t="n"/>
    </row>
    <row r="16">
      <c r="A16" s="3" t="n">
        <v>15</v>
      </c>
      <c r="B16" s="3" t="inlineStr">
        <is>
          <t>Financial</t>
        </is>
      </c>
      <c r="C16" s="3" t="inlineStr">
        <is>
          <t>Accounts receivable aging by tenant</t>
        </is>
      </c>
      <c r="D16" s="3" t="inlineStr">
        <is>
          <t>Delinquency and collection loss</t>
        </is>
      </c>
      <c r="E16" s="3" t="inlineStr">
        <is>
          <t>High</t>
        </is>
      </c>
      <c r="F16" s="3" t="inlineStr">
        <is>
          <t>Vacancy and credit loss</t>
        </is>
      </c>
      <c r="G16" s="4" t="n"/>
      <c r="H16" s="4" t="n"/>
      <c r="I16" s="3" t="inlineStr">
        <is>
          <t>Not requested</t>
        </is>
      </c>
      <c r="J16" s="5">
        <f>IF(AND(G16&lt;&gt;"",H16="",I16&lt;&gt;"Not applicable"),MAX(0,TODAY()-G16),"")</f>
        <v/>
      </c>
      <c r="K16" s="3" t="n"/>
    </row>
    <row r="17">
      <c r="A17" s="3" t="n">
        <v>16</v>
      </c>
      <c r="B17" s="3" t="inlineStr">
        <is>
          <t>Leases and Tenants</t>
        </is>
      </c>
      <c r="C17" s="3" t="inlineStr">
        <is>
          <t>Fully executed lease for every tenant</t>
        </is>
      </c>
      <c r="D17" s="3" t="inlineStr">
        <is>
          <t>The lease, not the rent roll, controls the rent and obligations</t>
        </is>
      </c>
      <c r="E17" s="3" t="inlineStr">
        <is>
          <t>Critical</t>
        </is>
      </c>
      <c r="F17" s="3" t="inlineStr">
        <is>
          <t>All executed leases</t>
        </is>
      </c>
      <c r="G17" s="4" t="n"/>
      <c r="H17" s="4" t="n"/>
      <c r="I17" s="3" t="inlineStr">
        <is>
          <t>Not requested</t>
        </is>
      </c>
      <c r="J17" s="5">
        <f>IF(AND(G17&lt;&gt;"",H17="",I17&lt;&gt;"Not applicable"),MAX(0,TODAY()-G17),"")</f>
        <v/>
      </c>
      <c r="K17" s="3" t="n"/>
    </row>
    <row r="18">
      <c r="A18" s="3" t="n">
        <v>17</v>
      </c>
      <c r="B18" s="3" t="inlineStr">
        <is>
          <t>Leases and Tenants</t>
        </is>
      </c>
      <c r="C18" s="3" t="inlineStr">
        <is>
          <t>All amendments, extensions and modifications, in chronological order</t>
        </is>
      </c>
      <c r="D18" s="3" t="inlineStr">
        <is>
          <t>Later amendments change rent, term and options</t>
        </is>
      </c>
      <c r="E18" s="3" t="inlineStr">
        <is>
          <t>Critical</t>
        </is>
      </c>
      <c r="F18" s="3" t="inlineStr">
        <is>
          <t>All amendments</t>
        </is>
      </c>
      <c r="G18" s="4" t="n"/>
      <c r="H18" s="4" t="n"/>
      <c r="I18" s="3" t="inlineStr">
        <is>
          <t>Not requested</t>
        </is>
      </c>
      <c r="J18" s="5">
        <f>IF(AND(G18&lt;&gt;"",H18="",I18&lt;&gt;"Not applicable"),MAX(0,TODAY()-G18),"")</f>
        <v/>
      </c>
      <c r="K18" s="3" t="n"/>
    </row>
    <row r="19">
      <c r="A19" s="3" t="n">
        <v>18</v>
      </c>
      <c r="B19" s="3" t="inlineStr">
        <is>
          <t>Leases and Tenants</t>
        </is>
      </c>
      <c r="C19" s="3" t="inlineStr">
        <is>
          <t>Side letters and supplemental agreements</t>
        </is>
      </c>
      <c r="D19" s="3" t="inlineStr">
        <is>
          <t>Obligations that sit outside the lease are often where surprises live</t>
        </is>
      </c>
      <c r="E19" s="3" t="inlineStr">
        <is>
          <t>High</t>
        </is>
      </c>
      <c r="F19" s="3" t="inlineStr">
        <is>
          <t>Side letters</t>
        </is>
      </c>
      <c r="G19" s="4" t="n"/>
      <c r="H19" s="4" t="n"/>
      <c r="I19" s="3" t="inlineStr">
        <is>
          <t>Not requested</t>
        </is>
      </c>
      <c r="J19" s="5">
        <f>IF(AND(G19&lt;&gt;"",H19="",I19&lt;&gt;"Not applicable"),MAX(0,TODAY()-G19),"")</f>
        <v/>
      </c>
      <c r="K19" s="3" t="n"/>
    </row>
    <row r="20">
      <c r="A20" s="3" t="n">
        <v>19</v>
      </c>
      <c r="B20" s="3" t="inlineStr">
        <is>
          <t>Leases and Tenants</t>
        </is>
      </c>
      <c r="C20" s="3" t="inlineStr">
        <is>
          <t>Guaranty agreements</t>
        </is>
      </c>
      <c r="D20" s="3" t="inlineStr">
        <is>
          <t>Who stands behind each lease and for how much</t>
        </is>
      </c>
      <c r="E20" s="3" t="inlineStr">
        <is>
          <t>High</t>
        </is>
      </c>
      <c r="F20" s="3" t="inlineStr">
        <is>
          <t>Guaranty agreements</t>
        </is>
      </c>
      <c r="G20" s="4" t="n"/>
      <c r="H20" s="4" t="n"/>
      <c r="I20" s="3" t="inlineStr">
        <is>
          <t>Not requested</t>
        </is>
      </c>
      <c r="J20" s="5">
        <f>IF(AND(G20&lt;&gt;"",H20="",I20&lt;&gt;"Not applicable"),MAX(0,TODAY()-G20),"")</f>
        <v/>
      </c>
      <c r="K20" s="3" t="n"/>
    </row>
    <row r="21">
      <c r="A21" s="3" t="n">
        <v>20</v>
      </c>
      <c r="B21" s="3" t="inlineStr">
        <is>
          <t>Leases and Tenants</t>
        </is>
      </c>
      <c r="C21" s="3" t="inlineStr">
        <is>
          <t>Commencement date agreements</t>
        </is>
      </c>
      <c r="D21" s="3" t="inlineStr">
        <is>
          <t>Confirms commencement and rent start dates</t>
        </is>
      </c>
      <c r="E21" s="3" t="inlineStr">
        <is>
          <t>Medium</t>
        </is>
      </c>
      <c r="F21" s="3" t="inlineStr">
        <is>
          <t>Commencement date agreements</t>
        </is>
      </c>
      <c r="G21" s="4" t="n"/>
      <c r="H21" s="4" t="n"/>
      <c r="I21" s="3" t="inlineStr">
        <is>
          <t>Not requested</t>
        </is>
      </c>
      <c r="J21" s="5">
        <f>IF(AND(G21&lt;&gt;"",H21="",I21&lt;&gt;"Not applicable"),MAX(0,TODAY()-G21),"")</f>
        <v/>
      </c>
      <c r="K21" s="3" t="n"/>
    </row>
    <row r="22">
      <c r="A22" s="3" t="n">
        <v>21</v>
      </c>
      <c r="B22" s="3" t="inlineStr">
        <is>
          <t>Leases and Tenants</t>
        </is>
      </c>
      <c r="C22" s="3" t="inlineStr">
        <is>
          <t>Tenant estoppel certificates, dated close to closing</t>
        </is>
      </c>
      <c r="D22" s="3" t="inlineStr">
        <is>
          <t>Tenant confirmation of terms, defaults and offsets</t>
        </is>
      </c>
      <c r="E22" s="3" t="inlineStr">
        <is>
          <t>Critical</t>
        </is>
      </c>
      <c r="F22" s="3" t="inlineStr">
        <is>
          <t>Estoppel certificates</t>
        </is>
      </c>
      <c r="G22" s="4" t="n"/>
      <c r="H22" s="4" t="n"/>
      <c r="I22" s="3" t="inlineStr">
        <is>
          <t>Not requested</t>
        </is>
      </c>
      <c r="J22" s="5">
        <f>IF(AND(G22&lt;&gt;"",H22="",I22&lt;&gt;"Not applicable"),MAX(0,TODAY()-G22),"")</f>
        <v/>
      </c>
      <c r="K22" s="3" t="n"/>
    </row>
    <row r="23">
      <c r="A23" s="3" t="n">
        <v>22</v>
      </c>
      <c r="B23" s="3" t="inlineStr">
        <is>
          <t>Leases and Tenants</t>
        </is>
      </c>
      <c r="C23" s="3" t="inlineStr">
        <is>
          <t>SNDAs for leases requiring subordination to new financing</t>
        </is>
      </c>
      <c r="D23" s="3" t="inlineStr">
        <is>
          <t>Lender requirement; delays are common</t>
        </is>
      </c>
      <c r="E23" s="3" t="inlineStr">
        <is>
          <t>High</t>
        </is>
      </c>
      <c r="F23" s="3" t="inlineStr">
        <is>
          <t>SNDAs</t>
        </is>
      </c>
      <c r="G23" s="4" t="n"/>
      <c r="H23" s="4" t="n"/>
      <c r="I23" s="3" t="inlineStr">
        <is>
          <t>Not requested</t>
        </is>
      </c>
      <c r="J23" s="5">
        <f>IF(AND(G23&lt;&gt;"",H23="",I23&lt;&gt;"Not applicable"),MAX(0,TODAY()-G23),"")</f>
        <v/>
      </c>
      <c r="K23" s="3" t="n"/>
    </row>
    <row r="24">
      <c r="A24" s="3" t="n">
        <v>23</v>
      </c>
      <c r="B24" s="3" t="inlineStr">
        <is>
          <t>Leases and Tenants</t>
        </is>
      </c>
      <c r="C24" s="3" t="inlineStr">
        <is>
          <t>Ground lease estoppel from the fee owner, if the site is ground leased</t>
        </is>
      </c>
      <c r="D24" s="3" t="inlineStr">
        <is>
          <t>Confirms ground lease standing and terms</t>
        </is>
      </c>
      <c r="E24" s="3" t="inlineStr">
        <is>
          <t>High</t>
        </is>
      </c>
      <c r="F24" s="3" t="inlineStr">
        <is>
          <t>Ground lease estoppel</t>
        </is>
      </c>
      <c r="G24" s="4" t="n"/>
      <c r="H24" s="4" t="n"/>
      <c r="I24" s="3" t="inlineStr">
        <is>
          <t>Not requested</t>
        </is>
      </c>
      <c r="J24" s="5">
        <f>IF(AND(G24&lt;&gt;"",H24="",I24&lt;&gt;"Not applicable"),MAX(0,TODAY()-G24),"")</f>
        <v/>
      </c>
      <c r="K24" s="3" t="n"/>
    </row>
    <row r="25">
      <c r="A25" s="3" t="n">
        <v>24</v>
      </c>
      <c r="B25" s="3" t="inlineStr">
        <is>
          <t>Leases and Tenants</t>
        </is>
      </c>
      <c r="C25" s="3" t="inlineStr">
        <is>
          <t>Lease abstracts or a lease summary schedule, if the seller has one</t>
        </is>
      </c>
      <c r="D25" s="3" t="inlineStr">
        <is>
          <t>Cross-check against your own abstracts</t>
        </is>
      </c>
      <c r="E25" s="3" t="inlineStr">
        <is>
          <t>Medium</t>
        </is>
      </c>
      <c r="F25" s="3" t="inlineStr">
        <is>
          <t>Lease abstracts for all tenants</t>
        </is>
      </c>
      <c r="G25" s="4" t="n"/>
      <c r="H25" s="4" t="n"/>
      <c r="I25" s="3" t="inlineStr">
        <is>
          <t>Not requested</t>
        </is>
      </c>
      <c r="J25" s="5">
        <f>IF(AND(G25&lt;&gt;"",H25="",I25&lt;&gt;"Not applicable"),MAX(0,TODAY()-G25),"")</f>
        <v/>
      </c>
      <c r="K25" s="3" t="n"/>
    </row>
    <row r="26">
      <c r="A26" s="3" t="n">
        <v>25</v>
      </c>
      <c r="B26" s="3" t="inlineStr">
        <is>
          <t>Leases and Tenants</t>
        </is>
      </c>
      <c r="C26" s="3" t="inlineStr">
        <is>
          <t>Rent schedules and free rent or abatement schedules</t>
        </is>
      </c>
      <c r="D26" s="3" t="inlineStr">
        <is>
          <t>Rent steps and free rent burn-off dates</t>
        </is>
      </c>
      <c r="E26" s="3" t="inlineStr">
        <is>
          <t>High</t>
        </is>
      </c>
      <c r="F26" s="3" t="inlineStr">
        <is>
          <t>Rent schedules</t>
        </is>
      </c>
      <c r="G26" s="4" t="n"/>
      <c r="H26" s="4" t="n"/>
      <c r="I26" s="3" t="inlineStr">
        <is>
          <t>Not requested</t>
        </is>
      </c>
      <c r="J26" s="5">
        <f>IF(AND(G26&lt;&gt;"",H26="",I26&lt;&gt;"Not applicable"),MAX(0,TODAY()-G26),"")</f>
        <v/>
      </c>
      <c r="K26" s="3" t="n"/>
    </row>
    <row r="27">
      <c r="A27" s="3" t="n">
        <v>26</v>
      </c>
      <c r="B27" s="3" t="inlineStr">
        <is>
          <t>Leases and Tenants</t>
        </is>
      </c>
      <c r="C27" s="3" t="inlineStr">
        <is>
          <t>Renewal, termination and expansion option notices sent or received</t>
        </is>
      </c>
      <c r="D27" s="3" t="inlineStr">
        <is>
          <t>Option deadlines and exercised options</t>
        </is>
      </c>
      <c r="E27" s="3" t="inlineStr">
        <is>
          <t>High</t>
        </is>
      </c>
      <c r="F27" s="3" t="inlineStr">
        <is>
          <t>Renewal options</t>
        </is>
      </c>
      <c r="G27" s="4" t="n"/>
      <c r="H27" s="4" t="n"/>
      <c r="I27" s="3" t="inlineStr">
        <is>
          <t>Not requested</t>
        </is>
      </c>
      <c r="J27" s="5">
        <f>IF(AND(G27&lt;&gt;"",H27="",I27&lt;&gt;"Not applicable"),MAX(0,TODAY()-G27),"")</f>
        <v/>
      </c>
      <c r="K27" s="3" t="n"/>
    </row>
    <row r="28">
      <c r="A28" s="3" t="n">
        <v>27</v>
      </c>
      <c r="B28" s="3" t="inlineStr">
        <is>
          <t>Leases and Tenants</t>
        </is>
      </c>
      <c r="C28" s="3" t="inlineStr">
        <is>
          <t>List of exclusives, co-tenancy and radius restrictions by lease</t>
        </is>
      </c>
      <c r="D28" s="3" t="inlineStr">
        <is>
          <t>Restricts future leasing and can trigger rent reductions</t>
        </is>
      </c>
      <c r="E28" s="3" t="inlineStr">
        <is>
          <t>High</t>
        </is>
      </c>
      <c r="F28" s="3" t="inlineStr">
        <is>
          <t>Exclusive use clauses</t>
        </is>
      </c>
      <c r="G28" s="4" t="n"/>
      <c r="H28" s="4" t="n"/>
      <c r="I28" s="3" t="inlineStr">
        <is>
          <t>Not requested</t>
        </is>
      </c>
      <c r="J28" s="5">
        <f>IF(AND(G28&lt;&gt;"",H28="",I28&lt;&gt;"Not applicable"),MAX(0,TODAY()-G28),"")</f>
        <v/>
      </c>
      <c r="K28" s="3" t="n"/>
    </row>
    <row r="29">
      <c r="A29" s="3" t="n">
        <v>28</v>
      </c>
      <c r="B29" s="3" t="inlineStr">
        <is>
          <t>Leases and Tenants</t>
        </is>
      </c>
      <c r="C29" s="3" t="inlineStr">
        <is>
          <t>Security deposit and letter of credit ledger</t>
        </is>
      </c>
      <c r="D29" s="3" t="inlineStr">
        <is>
          <t>Deposits held and LOC amounts and expirations</t>
        </is>
      </c>
      <c r="E29" s="3" t="inlineStr">
        <is>
          <t>Medium</t>
        </is>
      </c>
      <c r="F29" s="3" t="inlineStr">
        <is>
          <t>Security deposits and LOCs</t>
        </is>
      </c>
      <c r="G29" s="4" t="n"/>
      <c r="H29" s="4" t="n"/>
      <c r="I29" s="3" t="inlineStr">
        <is>
          <t>Not requested</t>
        </is>
      </c>
      <c r="J29" s="5">
        <f>IF(AND(G29&lt;&gt;"",H29="",I29&lt;&gt;"Not applicable"),MAX(0,TODAY()-G29),"")</f>
        <v/>
      </c>
      <c r="K29" s="3" t="n"/>
    </row>
    <row r="30">
      <c r="A30" s="3" t="n">
        <v>29</v>
      </c>
      <c r="B30" s="3" t="inlineStr">
        <is>
          <t>Leases and Tenants</t>
        </is>
      </c>
      <c r="C30" s="3" t="inlineStr">
        <is>
          <t>Tenant financial statements for material tenants</t>
        </is>
      </c>
      <c r="D30" s="3" t="inlineStr">
        <is>
          <t>Credit analysis for tenants above 10% of rent</t>
        </is>
      </c>
      <c r="E30" s="3" t="inlineStr">
        <is>
          <t>High</t>
        </is>
      </c>
      <c r="F30" s="3" t="inlineStr">
        <is>
          <t>Financial statements</t>
        </is>
      </c>
      <c r="G30" s="4" t="n"/>
      <c r="H30" s="4" t="n"/>
      <c r="I30" s="3" t="inlineStr">
        <is>
          <t>Not requested</t>
        </is>
      </c>
      <c r="J30" s="5">
        <f>IF(AND(G30&lt;&gt;"",H30="",I30&lt;&gt;"Not applicable"),MAX(0,TODAY()-G30),"")</f>
        <v/>
      </c>
      <c r="K30" s="3" t="n"/>
    </row>
    <row r="31">
      <c r="A31" s="3" t="n">
        <v>30</v>
      </c>
      <c r="B31" s="3" t="inlineStr">
        <is>
          <t>Leases and Tenants</t>
        </is>
      </c>
      <c r="C31" s="3" t="inlineStr">
        <is>
          <t>Tenant correspondence on disputes, audits or defaults</t>
        </is>
      </c>
      <c r="D31" s="3" t="inlineStr">
        <is>
          <t>Open claims and tenant audit requests</t>
        </is>
      </c>
      <c r="E31" s="3" t="inlineStr">
        <is>
          <t>High</t>
        </is>
      </c>
      <c r="F31" s="3" t="inlineStr">
        <is>
          <t>CAM audit rights and open claims</t>
        </is>
      </c>
      <c r="G31" s="4" t="n"/>
      <c r="H31" s="4" t="n"/>
      <c r="I31" s="3" t="inlineStr">
        <is>
          <t>Not requested</t>
        </is>
      </c>
      <c r="J31" s="5">
        <f>IF(AND(G31&lt;&gt;"",H31="",I31&lt;&gt;"Not applicable"),MAX(0,TODAY()-G31),"")</f>
        <v/>
      </c>
      <c r="K31" s="3" t="n"/>
    </row>
    <row r="32">
      <c r="A32" s="3" t="n">
        <v>31</v>
      </c>
      <c r="B32" s="3" t="inlineStr">
        <is>
          <t>Leases and Tenants</t>
        </is>
      </c>
      <c r="C32" s="3" t="inlineStr">
        <is>
          <t>Schedule of unfunded tenant improvement and leasing commission obligations</t>
        </is>
      </c>
      <c r="D32" s="3" t="inlineStr">
        <is>
          <t>Cash owed at or after closing</t>
        </is>
      </c>
      <c r="E32" s="3" t="inlineStr">
        <is>
          <t>High</t>
        </is>
      </c>
      <c r="F32" s="3" t="inlineStr">
        <is>
          <t>Unfunded TI</t>
        </is>
      </c>
      <c r="G32" s="4" t="n"/>
      <c r="H32" s="4" t="n"/>
      <c r="I32" s="3" t="inlineStr">
        <is>
          <t>Not requested</t>
        </is>
      </c>
      <c r="J32" s="5">
        <f>IF(AND(G32&lt;&gt;"",H32="",I32&lt;&gt;"Not applicable"),MAX(0,TODAY()-G32),"")</f>
        <v/>
      </c>
      <c r="K32" s="3" t="n"/>
    </row>
    <row r="33">
      <c r="A33" s="3" t="n">
        <v>32</v>
      </c>
      <c r="B33" s="3" t="inlineStr">
        <is>
          <t>Leases and Tenants</t>
        </is>
      </c>
      <c r="C33" s="3" t="inlineStr">
        <is>
          <t>Leasing commission agreements</t>
        </is>
      </c>
      <c r="D33" s="3" t="inlineStr">
        <is>
          <t>Commissions that run with renewals or expansions</t>
        </is>
      </c>
      <c r="E33" s="3" t="inlineStr">
        <is>
          <t>Medium</t>
        </is>
      </c>
      <c r="F33" s="3" t="inlineStr">
        <is>
          <t>Commission agreements</t>
        </is>
      </c>
      <c r="G33" s="4" t="n"/>
      <c r="H33" s="4" t="n"/>
      <c r="I33" s="3" t="inlineStr">
        <is>
          <t>Not requested</t>
        </is>
      </c>
      <c r="J33" s="5">
        <f>IF(AND(G33&lt;&gt;"",H33="",I33&lt;&gt;"Not applicable"),MAX(0,TODAY()-G33),"")</f>
        <v/>
      </c>
      <c r="K33" s="3" t="n"/>
    </row>
    <row r="34">
      <c r="A34" s="3" t="n">
        <v>33</v>
      </c>
      <c r="B34" s="3" t="inlineStr">
        <is>
          <t>Title and Survey</t>
        </is>
      </c>
      <c r="C34" s="3" t="inlineStr">
        <is>
          <t>Current title commitment with copies of all exception documents</t>
        </is>
      </c>
      <c r="D34" s="3" t="inlineStr">
        <is>
          <t>Review easements, restrictions and encumbrances</t>
        </is>
      </c>
      <c r="E34" s="3" t="inlineStr">
        <is>
          <t>Critical</t>
        </is>
      </c>
      <c r="F34" s="3" t="inlineStr">
        <is>
          <t>Title commitment</t>
        </is>
      </c>
      <c r="G34" s="4" t="n"/>
      <c r="H34" s="4" t="n"/>
      <c r="I34" s="3" t="inlineStr">
        <is>
          <t>Not requested</t>
        </is>
      </c>
      <c r="J34" s="5">
        <f>IF(AND(G34&lt;&gt;"",H34="",I34&lt;&gt;"Not applicable"),MAX(0,TODAY()-G34),"")</f>
        <v/>
      </c>
      <c r="K34" s="3" t="n"/>
    </row>
    <row r="35">
      <c r="A35" s="3" t="n">
        <v>34</v>
      </c>
      <c r="B35" s="3" t="inlineStr">
        <is>
          <t>Title and Survey</t>
        </is>
      </c>
      <c r="C35" s="3" t="inlineStr">
        <is>
          <t>Existing ALTA/NSPS survey and any prior surveys</t>
        </is>
      </c>
      <c r="D35" s="3" t="inlineStr">
        <is>
          <t>Compare to title exceptions; baseline for an update</t>
        </is>
      </c>
      <c r="E35" s="3" t="inlineStr">
        <is>
          <t>Critical</t>
        </is>
      </c>
      <c r="F35" s="3" t="inlineStr">
        <is>
          <t>Survey</t>
        </is>
      </c>
      <c r="G35" s="4" t="n"/>
      <c r="H35" s="4" t="n"/>
      <c r="I35" s="3" t="inlineStr">
        <is>
          <t>Not requested</t>
        </is>
      </c>
      <c r="J35" s="5">
        <f>IF(AND(G35&lt;&gt;"",H35="",I35&lt;&gt;"Not applicable"),MAX(0,TODAY()-G35),"")</f>
        <v/>
      </c>
      <c r="K35" s="3" t="n"/>
    </row>
    <row r="36">
      <c r="A36" s="3" t="n">
        <v>35</v>
      </c>
      <c r="B36" s="3" t="inlineStr">
        <is>
          <t>Title and Survey</t>
        </is>
      </c>
      <c r="C36" s="3" t="inlineStr">
        <is>
          <t>Existing owner's title policy</t>
        </is>
      </c>
      <c r="D36" s="3" t="inlineStr">
        <is>
          <t>Reference for exceptions and endorsements already in place</t>
        </is>
      </c>
      <c r="E36" s="3" t="inlineStr">
        <is>
          <t>Medium</t>
        </is>
      </c>
      <c r="F36" s="3" t="inlineStr">
        <is>
          <t>Title policy endorsements</t>
        </is>
      </c>
      <c r="G36" s="4" t="n"/>
      <c r="H36" s="4" t="n"/>
      <c r="I36" s="3" t="inlineStr">
        <is>
          <t>Not requested</t>
        </is>
      </c>
      <c r="J36" s="5">
        <f>IF(AND(G36&lt;&gt;"",H36="",I36&lt;&gt;"Not applicable"),MAX(0,TODAY()-G36),"")</f>
        <v/>
      </c>
      <c r="K36" s="3" t="n"/>
    </row>
    <row r="37">
      <c r="A37" s="3" t="n">
        <v>36</v>
      </c>
      <c r="B37" s="3" t="inlineStr">
        <is>
          <t>Title and Survey</t>
        </is>
      </c>
      <c r="C37" s="3" t="inlineStr">
        <is>
          <t>Recorded easements, CC&amp;Rs and deed restrictions</t>
        </is>
      </c>
      <c r="D37" s="3" t="inlineStr">
        <is>
          <t>Use restrictions and development limits</t>
        </is>
      </c>
      <c r="E37" s="3" t="inlineStr">
        <is>
          <t>High</t>
        </is>
      </c>
      <c r="F37" s="3" t="inlineStr">
        <is>
          <t>Deed restrictions</t>
        </is>
      </c>
      <c r="G37" s="4" t="n"/>
      <c r="H37" s="4" t="n"/>
      <c r="I37" s="3" t="inlineStr">
        <is>
          <t>Not requested</t>
        </is>
      </c>
      <c r="J37" s="5">
        <f>IF(AND(G37&lt;&gt;"",H37="",I37&lt;&gt;"Not applicable"),MAX(0,TODAY()-G37),"")</f>
        <v/>
      </c>
      <c r="K37" s="3" t="n"/>
    </row>
    <row r="38">
      <c r="A38" s="3" t="n">
        <v>37</v>
      </c>
      <c r="B38" s="3" t="inlineStr">
        <is>
          <t>Title and Survey</t>
        </is>
      </c>
      <c r="C38" s="3" t="inlineStr">
        <is>
          <t>Vesting deed and prior deeds, if the chain is unclear</t>
        </is>
      </c>
      <c r="D38" s="3" t="inlineStr">
        <is>
          <t>Chain of title</t>
        </is>
      </c>
      <c r="E38" s="3" t="inlineStr">
        <is>
          <t>Medium</t>
        </is>
      </c>
      <c r="F38" s="3" t="inlineStr">
        <is>
          <t>Chain of title</t>
        </is>
      </c>
      <c r="G38" s="4" t="n"/>
      <c r="H38" s="4" t="n"/>
      <c r="I38" s="3" t="inlineStr">
        <is>
          <t>Not requested</t>
        </is>
      </c>
      <c r="J38" s="5">
        <f>IF(AND(G38&lt;&gt;"",H38="",I38&lt;&gt;"Not applicable"),MAX(0,TODAY()-G38),"")</f>
        <v/>
      </c>
      <c r="K38" s="3" t="n"/>
    </row>
    <row r="39">
      <c r="A39" s="3" t="n">
        <v>38</v>
      </c>
      <c r="B39" s="3" t="inlineStr">
        <is>
          <t>Zoning and Permits</t>
        </is>
      </c>
      <c r="C39" s="3" t="inlineStr">
        <is>
          <t>Zoning verification letter or zoning report</t>
        </is>
      </c>
      <c r="D39" s="3" t="inlineStr">
        <is>
          <t>Confirms permitted use and conformance</t>
        </is>
      </c>
      <c r="E39" s="3" t="inlineStr">
        <is>
          <t>High</t>
        </is>
      </c>
      <c r="F39" s="3" t="inlineStr">
        <is>
          <t>Zoning confirmation</t>
        </is>
      </c>
      <c r="G39" s="4" t="n"/>
      <c r="H39" s="4" t="n"/>
      <c r="I39" s="3" t="inlineStr">
        <is>
          <t>Not requested</t>
        </is>
      </c>
      <c r="J39" s="5">
        <f>IF(AND(G39&lt;&gt;"",H39="",I39&lt;&gt;"Not applicable"),MAX(0,TODAY()-G39),"")</f>
        <v/>
      </c>
      <c r="K39" s="3" t="n"/>
    </row>
    <row r="40">
      <c r="A40" s="3" t="n">
        <v>39</v>
      </c>
      <c r="B40" s="3" t="inlineStr">
        <is>
          <t>Zoning and Permits</t>
        </is>
      </c>
      <c r="C40" s="3" t="inlineStr">
        <is>
          <t>Certificates of occupancy for the building and each tenant space</t>
        </is>
      </c>
      <c r="D40" s="3" t="inlineStr">
        <is>
          <t>Legal occupancy</t>
        </is>
      </c>
      <c r="E40" s="3" t="inlineStr">
        <is>
          <t>High</t>
        </is>
      </c>
      <c r="F40" s="3" t="inlineStr">
        <is>
          <t>Certificate of occupancy</t>
        </is>
      </c>
      <c r="G40" s="4" t="n"/>
      <c r="H40" s="4" t="n"/>
      <c r="I40" s="3" t="inlineStr">
        <is>
          <t>Not requested</t>
        </is>
      </c>
      <c r="J40" s="5">
        <f>IF(AND(G40&lt;&gt;"",H40="",I40&lt;&gt;"Not applicable"),MAX(0,TODAY()-G40),"")</f>
        <v/>
      </c>
      <c r="K40" s="3" t="n"/>
    </row>
    <row r="41">
      <c r="A41" s="3" t="n">
        <v>40</v>
      </c>
      <c r="B41" s="3" t="inlineStr">
        <is>
          <t>Zoning and Permits</t>
        </is>
      </c>
      <c r="C41" s="3" t="inlineStr">
        <is>
          <t>Building permits and final approvals for improvements and tenant build-outs</t>
        </is>
      </c>
      <c r="D41" s="3" t="inlineStr">
        <is>
          <t>Unpermitted work is a closing and insurance risk</t>
        </is>
      </c>
      <c r="E41" s="3" t="inlineStr">
        <is>
          <t>Medium</t>
        </is>
      </c>
      <c r="F41" s="3" t="inlineStr">
        <is>
          <t>Building permits</t>
        </is>
      </c>
      <c r="G41" s="4" t="n"/>
      <c r="H41" s="4" t="n"/>
      <c r="I41" s="3" t="inlineStr">
        <is>
          <t>Not requested</t>
        </is>
      </c>
      <c r="J41" s="5">
        <f>IF(AND(G41&lt;&gt;"",H41="",I41&lt;&gt;"Not applicable"),MAX(0,TODAY()-G41),"")</f>
        <v/>
      </c>
      <c r="K41" s="3" t="n"/>
    </row>
    <row r="42">
      <c r="A42" s="3" t="n">
        <v>41</v>
      </c>
      <c r="B42" s="3" t="inlineStr">
        <is>
          <t>Zoning and Permits</t>
        </is>
      </c>
      <c r="C42" s="3" t="inlineStr">
        <is>
          <t>Variances, conditional use permits and special approvals</t>
        </is>
      </c>
      <c r="D42" s="3" t="inlineStr">
        <is>
          <t>Conditions that may not transfer cleanly</t>
        </is>
      </c>
      <c r="E42" s="3" t="inlineStr">
        <is>
          <t>Medium</t>
        </is>
      </c>
      <c r="F42" s="3" t="inlineStr">
        <is>
          <t>Conditional use permits</t>
        </is>
      </c>
      <c r="G42" s="4" t="n"/>
      <c r="H42" s="4" t="n"/>
      <c r="I42" s="3" t="inlineStr">
        <is>
          <t>Not requested</t>
        </is>
      </c>
      <c r="J42" s="5">
        <f>IF(AND(G42&lt;&gt;"",H42="",I42&lt;&gt;"Not applicable"),MAX(0,TODAY()-G42),"")</f>
        <v/>
      </c>
      <c r="K42" s="3" t="n"/>
    </row>
    <row r="43">
      <c r="A43" s="3" t="n">
        <v>42</v>
      </c>
      <c r="B43" s="3" t="inlineStr">
        <is>
          <t>Zoning and Permits</t>
        </is>
      </c>
      <c r="C43" s="3" t="inlineStr">
        <is>
          <t>Notices of violation, open permits or stop-work orders</t>
        </is>
      </c>
      <c r="D43" s="3" t="inlineStr">
        <is>
          <t>Open code issues to cure or price</t>
        </is>
      </c>
      <c r="E43" s="3" t="inlineStr">
        <is>
          <t>High</t>
        </is>
      </c>
      <c r="F43" s="3" t="inlineStr">
        <is>
          <t>Regulatory violations</t>
        </is>
      </c>
      <c r="G43" s="4" t="n"/>
      <c r="H43" s="4" t="n"/>
      <c r="I43" s="3" t="inlineStr">
        <is>
          <t>Not requested</t>
        </is>
      </c>
      <c r="J43" s="5">
        <f>IF(AND(G43&lt;&gt;"",H43="",I43&lt;&gt;"Not applicable"),MAX(0,TODAY()-G43),"")</f>
        <v/>
      </c>
      <c r="K43" s="3" t="n"/>
    </row>
    <row r="44">
      <c r="A44" s="3" t="n">
        <v>43</v>
      </c>
      <c r="B44" s="3" t="inlineStr">
        <is>
          <t>Zoning and Permits</t>
        </is>
      </c>
      <c r="C44" s="3" t="inlineStr">
        <is>
          <t>Licenses and permits (business, signage, operating)</t>
        </is>
      </c>
      <c r="D44" s="3" t="inlineStr">
        <is>
          <t>Items that must transfer or be reissued</t>
        </is>
      </c>
      <c r="E44" s="3" t="inlineStr">
        <is>
          <t>Medium</t>
        </is>
      </c>
      <c r="F44" s="3" t="inlineStr">
        <is>
          <t>Licenses and permits</t>
        </is>
      </c>
      <c r="G44" s="4" t="n"/>
      <c r="H44" s="4" t="n"/>
      <c r="I44" s="3" t="inlineStr">
        <is>
          <t>Not requested</t>
        </is>
      </c>
      <c r="J44" s="5">
        <f>IF(AND(G44&lt;&gt;"",H44="",I44&lt;&gt;"Not applicable"),MAX(0,TODAY()-G44),"")</f>
        <v/>
      </c>
      <c r="K44" s="3" t="n"/>
    </row>
    <row r="45">
      <c r="A45" s="3" t="n">
        <v>44</v>
      </c>
      <c r="B45" s="3" t="inlineStr">
        <is>
          <t>Legal and Contracts</t>
        </is>
      </c>
      <c r="C45" s="3" t="inlineStr">
        <is>
          <t>Schedule of pending or threatened litigation</t>
        </is>
      </c>
      <c r="D45" s="3" t="inlineStr">
        <is>
          <t>Claims involving the property or owner entity</t>
        </is>
      </c>
      <c r="E45" s="3" t="inlineStr">
        <is>
          <t>High</t>
        </is>
      </c>
      <c r="F45" s="3" t="inlineStr">
        <is>
          <t>Pending litigation</t>
        </is>
      </c>
      <c r="G45" s="4" t="n"/>
      <c r="H45" s="4" t="n"/>
      <c r="I45" s="3" t="inlineStr">
        <is>
          <t>Not requested</t>
        </is>
      </c>
      <c r="J45" s="5">
        <f>IF(AND(G45&lt;&gt;"",H45="",I45&lt;&gt;"Not applicable"),MAX(0,TODAY()-G45),"")</f>
        <v/>
      </c>
      <c r="K45" s="3" t="n"/>
    </row>
    <row r="46">
      <c r="A46" s="3" t="n">
        <v>45</v>
      </c>
      <c r="B46" s="3" t="inlineStr">
        <is>
          <t>Legal and Contracts</t>
        </is>
      </c>
      <c r="C46" s="3" t="inlineStr">
        <is>
          <t>Service, maintenance and vendor contracts, with termination terms</t>
        </is>
      </c>
      <c r="D46" s="3" t="inlineStr">
        <is>
          <t>Contracts that bind a buyer and their termination rights</t>
        </is>
      </c>
      <c r="E46" s="3" t="inlineStr">
        <is>
          <t>Medium</t>
        </is>
      </c>
      <c r="F46" s="3" t="inlineStr">
        <is>
          <t>Service contracts</t>
        </is>
      </c>
      <c r="G46" s="4" t="n"/>
      <c r="H46" s="4" t="n"/>
      <c r="I46" s="3" t="inlineStr">
        <is>
          <t>Not requested</t>
        </is>
      </c>
      <c r="J46" s="5">
        <f>IF(AND(G46&lt;&gt;"",H46="",I46&lt;&gt;"Not applicable"),MAX(0,TODAY()-G46),"")</f>
        <v/>
      </c>
      <c r="K46" s="3" t="n"/>
    </row>
    <row r="47">
      <c r="A47" s="3" t="n">
        <v>46</v>
      </c>
      <c r="B47" s="3" t="inlineStr">
        <is>
          <t>Legal and Contracts</t>
        </is>
      </c>
      <c r="C47" s="3" t="inlineStr">
        <is>
          <t>Property management and leasing agreements</t>
        </is>
      </c>
      <c r="D47" s="3" t="inlineStr">
        <is>
          <t>Termination and fee provisions at closing</t>
        </is>
      </c>
      <c r="E47" s="3" t="inlineStr">
        <is>
          <t>Medium</t>
        </is>
      </c>
      <c r="F47" s="3" t="inlineStr">
        <is>
          <t>Management fees</t>
        </is>
      </c>
      <c r="G47" s="4" t="n"/>
      <c r="H47" s="4" t="n"/>
      <c r="I47" s="3" t="inlineStr">
        <is>
          <t>Not requested</t>
        </is>
      </c>
      <c r="J47" s="5">
        <f>IF(AND(G47&lt;&gt;"",H47="",I47&lt;&gt;"Not applicable"),MAX(0,TODAY()-G47),"")</f>
        <v/>
      </c>
      <c r="K47" s="3" t="n"/>
    </row>
    <row r="48">
      <c r="A48" s="3" t="n">
        <v>47</v>
      </c>
      <c r="B48" s="3" t="inlineStr">
        <is>
          <t>Legal and Contracts</t>
        </is>
      </c>
      <c r="C48" s="3" t="inlineStr">
        <is>
          <t>Ground lease, if any, with all amendments</t>
        </is>
      </c>
      <c r="D48" s="3" t="inlineStr">
        <is>
          <t>Rent resets, term and leasehold financing rights</t>
        </is>
      </c>
      <c r="E48" s="3" t="inlineStr">
        <is>
          <t>Critical</t>
        </is>
      </c>
      <c r="F48" s="3" t="inlineStr">
        <is>
          <t>Ground lease</t>
        </is>
      </c>
      <c r="G48" s="4" t="n"/>
      <c r="H48" s="4" t="n"/>
      <c r="I48" s="3" t="inlineStr">
        <is>
          <t>Not requested</t>
        </is>
      </c>
      <c r="J48" s="5">
        <f>IF(AND(G48&lt;&gt;"",H48="",I48&lt;&gt;"Not applicable"),MAX(0,TODAY()-G48),"")</f>
        <v/>
      </c>
      <c r="K48" s="3" t="n"/>
    </row>
    <row r="49">
      <c r="A49" s="3" t="n">
        <v>48</v>
      </c>
      <c r="B49" s="3" t="inlineStr">
        <is>
          <t>Legal and Contracts</t>
        </is>
      </c>
      <c r="C49" s="3" t="inlineStr">
        <is>
          <t>Association, REA or OEA documents and assessments</t>
        </is>
      </c>
      <c r="D49" s="3" t="inlineStr">
        <is>
          <t>Cross-easements, cost sharing and approval rights</t>
        </is>
      </c>
      <c r="E49" s="3" t="inlineStr">
        <is>
          <t>High</t>
        </is>
      </c>
      <c r="F49" s="3" t="inlineStr">
        <is>
          <t>HOA/POA agreements</t>
        </is>
      </c>
      <c r="G49" s="4" t="n"/>
      <c r="H49" s="4" t="n"/>
      <c r="I49" s="3" t="inlineStr">
        <is>
          <t>Not requested</t>
        </is>
      </c>
      <c r="J49" s="5">
        <f>IF(AND(G49&lt;&gt;"",H49="",I49&lt;&gt;"Not applicable"),MAX(0,TODAY()-G49),"")</f>
        <v/>
      </c>
      <c r="K49" s="3" t="n"/>
    </row>
    <row r="50">
      <c r="A50" s="3" t="n">
        <v>49</v>
      </c>
      <c r="B50" s="3" t="inlineStr">
        <is>
          <t>Legal and Contracts</t>
        </is>
      </c>
      <c r="C50" s="3" t="inlineStr">
        <is>
          <t>Antenna, signage and other license agreements</t>
        </is>
      </c>
      <c r="D50" s="3" t="inlineStr">
        <is>
          <t>Income and restrictions that run with the property</t>
        </is>
      </c>
      <c r="E50" s="3" t="inlineStr">
        <is>
          <t>Medium</t>
        </is>
      </c>
      <c r="F50" s="3" t="inlineStr">
        <is>
          <t>License agreements</t>
        </is>
      </c>
      <c r="G50" s="4" t="n"/>
      <c r="H50" s="4" t="n"/>
      <c r="I50" s="3" t="inlineStr">
        <is>
          <t>Not requested</t>
        </is>
      </c>
      <c r="J50" s="5">
        <f>IF(AND(G50&lt;&gt;"",H50="",I50&lt;&gt;"Not applicable"),MAX(0,TODAY()-G50),"")</f>
        <v/>
      </c>
      <c r="K50" s="3" t="n"/>
    </row>
    <row r="51">
      <c r="A51" s="3" t="n">
        <v>50</v>
      </c>
      <c r="B51" s="3" t="inlineStr">
        <is>
          <t>Legal and Contracts</t>
        </is>
      </c>
      <c r="C51" s="3" t="inlineStr">
        <is>
          <t>Existing loan documents, if a loan is being assumed</t>
        </is>
      </c>
      <c r="D51" s="3" t="inlineStr">
        <is>
          <t>Assumption conditions and compliance</t>
        </is>
      </c>
      <c r="E51" s="3" t="inlineStr">
        <is>
          <t>High</t>
        </is>
      </c>
      <c r="F51" s="3" t="inlineStr">
        <is>
          <t>Existing loan compliance</t>
        </is>
      </c>
      <c r="G51" s="4" t="n"/>
      <c r="H51" s="4" t="n"/>
      <c r="I51" s="3" t="inlineStr">
        <is>
          <t>Not requested</t>
        </is>
      </c>
      <c r="J51" s="5">
        <f>IF(AND(G51&lt;&gt;"",H51="",I51&lt;&gt;"Not applicable"),MAX(0,TODAY()-G51),"")</f>
        <v/>
      </c>
      <c r="K51" s="3" t="n"/>
    </row>
    <row r="52">
      <c r="A52" s="3" t="n">
        <v>51</v>
      </c>
      <c r="B52" s="3" t="inlineStr">
        <is>
          <t>Legal and Contracts</t>
        </is>
      </c>
      <c r="C52" s="3" t="inlineStr">
        <is>
          <t>Mechanic's lien waivers and unpaid contractor list</t>
        </is>
      </c>
      <c r="D52" s="3" t="inlineStr">
        <is>
          <t>Liens from work in progress</t>
        </is>
      </c>
      <c r="E52" s="3" t="inlineStr">
        <is>
          <t>Medium</t>
        </is>
      </c>
      <c r="F52" s="3" t="inlineStr">
        <is>
          <t>Mechanic's liens</t>
        </is>
      </c>
      <c r="G52" s="4" t="n"/>
      <c r="H52" s="4" t="n"/>
      <c r="I52" s="3" t="inlineStr">
        <is>
          <t>Not requested</t>
        </is>
      </c>
      <c r="J52" s="5">
        <f>IF(AND(G52&lt;&gt;"",H52="",I52&lt;&gt;"Not applicable"),MAX(0,TODAY()-G52),"")</f>
        <v/>
      </c>
      <c r="K52" s="3" t="n"/>
    </row>
    <row r="53">
      <c r="A53" s="3" t="n">
        <v>52</v>
      </c>
      <c r="B53" s="3" t="inlineStr">
        <is>
          <t>Environmental and Physical</t>
        </is>
      </c>
      <c r="C53" s="3" t="inlineStr">
        <is>
          <t>Phase I ESA and any prior environmental reports</t>
        </is>
      </c>
      <c r="D53" s="3" t="inlineStr">
        <is>
          <t>Recognized environmental conditions and reliance</t>
        </is>
      </c>
      <c r="E53" s="3" t="inlineStr">
        <is>
          <t>Critical</t>
        </is>
      </c>
      <c r="F53" s="3" t="inlineStr">
        <is>
          <t>Phase I ESA</t>
        </is>
      </c>
      <c r="G53" s="4" t="n"/>
      <c r="H53" s="4" t="n"/>
      <c r="I53" s="3" t="inlineStr">
        <is>
          <t>Not requested</t>
        </is>
      </c>
      <c r="J53" s="5">
        <f>IF(AND(G53&lt;&gt;"",H53="",I53&lt;&gt;"Not applicable"),MAX(0,TODAY()-G53),"")</f>
        <v/>
      </c>
      <c r="K53" s="3" t="n"/>
    </row>
    <row r="54">
      <c r="A54" s="3" t="n">
        <v>53</v>
      </c>
      <c r="B54" s="3" t="inlineStr">
        <is>
          <t>Environmental and Physical</t>
        </is>
      </c>
      <c r="C54" s="3" t="inlineStr">
        <is>
          <t>Phase II reports, remediation records and no-further-action letters</t>
        </is>
      </c>
      <c r="D54" s="3" t="inlineStr">
        <is>
          <t>History of contamination and closure</t>
        </is>
      </c>
      <c r="E54" s="3" t="inlineStr">
        <is>
          <t>High</t>
        </is>
      </c>
      <c r="F54" s="3" t="inlineStr">
        <is>
          <t>Phase II ESA</t>
        </is>
      </c>
      <c r="G54" s="4" t="n"/>
      <c r="H54" s="4" t="n"/>
      <c r="I54" s="3" t="inlineStr">
        <is>
          <t>Not requested</t>
        </is>
      </c>
      <c r="J54" s="5">
        <f>IF(AND(G54&lt;&gt;"",H54="",I54&lt;&gt;"Not applicable"),MAX(0,TODAY()-G54),"")</f>
        <v/>
      </c>
      <c r="K54" s="3" t="n"/>
    </row>
    <row r="55">
      <c r="A55" s="3" t="n">
        <v>54</v>
      </c>
      <c r="B55" s="3" t="inlineStr">
        <is>
          <t>Environmental and Physical</t>
        </is>
      </c>
      <c r="C55" s="3" t="inlineStr">
        <is>
          <t>Asbestos, lead-based paint, mold and radon reports</t>
        </is>
      </c>
      <c r="D55" s="3" t="inlineStr">
        <is>
          <t>Pre-1980 buildings in particular</t>
        </is>
      </c>
      <c r="E55" s="3" t="inlineStr">
        <is>
          <t>Medium</t>
        </is>
      </c>
      <c r="F55" s="3" t="inlineStr">
        <is>
          <t>Asbestos survey</t>
        </is>
      </c>
      <c r="G55" s="4" t="n"/>
      <c r="H55" s="4" t="n"/>
      <c r="I55" s="3" t="inlineStr">
        <is>
          <t>Not requested</t>
        </is>
      </c>
      <c r="J55" s="5">
        <f>IF(AND(G55&lt;&gt;"",H55="",I55&lt;&gt;"Not applicable"),MAX(0,TODAY()-G55),"")</f>
        <v/>
      </c>
      <c r="K55" s="3" t="n"/>
    </row>
    <row r="56">
      <c r="A56" s="3" t="n">
        <v>55</v>
      </c>
      <c r="B56" s="3" t="inlineStr">
        <is>
          <t>Environmental and Physical</t>
        </is>
      </c>
      <c r="C56" s="3" t="inlineStr">
        <is>
          <t>Underground storage tank records and removal documentation</t>
        </is>
      </c>
      <c r="D56" s="3" t="inlineStr">
        <is>
          <t>Tank history and closure status</t>
        </is>
      </c>
      <c r="E56" s="3" t="inlineStr">
        <is>
          <t>High</t>
        </is>
      </c>
      <c r="F56" s="3" t="inlineStr">
        <is>
          <t>Underground storage tanks</t>
        </is>
      </c>
      <c r="G56" s="4" t="n"/>
      <c r="H56" s="4" t="n"/>
      <c r="I56" s="3" t="inlineStr">
        <is>
          <t>Not requested</t>
        </is>
      </c>
      <c r="J56" s="5">
        <f>IF(AND(G56&lt;&gt;"",H56="",I56&lt;&gt;"Not applicable"),MAX(0,TODAY()-G56),"")</f>
        <v/>
      </c>
      <c r="K56" s="3" t="n"/>
    </row>
    <row r="57">
      <c r="A57" s="3" t="n">
        <v>56</v>
      </c>
      <c r="B57" s="3" t="inlineStr">
        <is>
          <t>Environmental and Physical</t>
        </is>
      </c>
      <c r="C57" s="3" t="inlineStr">
        <is>
          <t>Existing property condition report</t>
        </is>
      </c>
      <c r="D57" s="3" t="inlineStr">
        <is>
          <t>Baseline for the buyer's own assessment</t>
        </is>
      </c>
      <c r="E57" s="3" t="inlineStr">
        <is>
          <t>High</t>
        </is>
      </c>
      <c r="F57" s="3" t="inlineStr">
        <is>
          <t>Property Condition Assessment (PCA)</t>
        </is>
      </c>
      <c r="G57" s="4" t="n"/>
      <c r="H57" s="4" t="n"/>
      <c r="I57" s="3" t="inlineStr">
        <is>
          <t>Not requested</t>
        </is>
      </c>
      <c r="J57" s="5">
        <f>IF(AND(G57&lt;&gt;"",H57="",I57&lt;&gt;"Not applicable"),MAX(0,TODAY()-G57),"")</f>
        <v/>
      </c>
      <c r="K57" s="3" t="n"/>
    </row>
    <row r="58">
      <c r="A58" s="3" t="n">
        <v>57</v>
      </c>
      <c r="B58" s="3" t="inlineStr">
        <is>
          <t>Environmental and Physical</t>
        </is>
      </c>
      <c r="C58" s="3" t="inlineStr">
        <is>
          <t>Roof reports, warranties and repair history</t>
        </is>
      </c>
      <c r="D58" s="3" t="inlineStr">
        <is>
          <t>Remaining life and warranty transfer</t>
        </is>
      </c>
      <c r="E58" s="3" t="inlineStr">
        <is>
          <t>High</t>
        </is>
      </c>
      <c r="F58" s="3" t="inlineStr">
        <is>
          <t>Roof inspection</t>
        </is>
      </c>
      <c r="G58" s="4" t="n"/>
      <c r="H58" s="4" t="n"/>
      <c r="I58" s="3" t="inlineStr">
        <is>
          <t>Not requested</t>
        </is>
      </c>
      <c r="J58" s="5">
        <f>IF(AND(G58&lt;&gt;"",H58="",I58&lt;&gt;"Not applicable"),MAX(0,TODAY()-G58),"")</f>
        <v/>
      </c>
      <c r="K58" s="3" t="n"/>
    </row>
    <row r="59">
      <c r="A59" s="3" t="n">
        <v>58</v>
      </c>
      <c r="B59" s="3" t="inlineStr">
        <is>
          <t>Environmental and Physical</t>
        </is>
      </c>
      <c r="C59" s="3" t="inlineStr">
        <is>
          <t>HVAC, elevator and fire/life safety inspection and service records</t>
        </is>
      </c>
      <c r="D59" s="3" t="inlineStr">
        <is>
          <t>Capital needs and code compliance</t>
        </is>
      </c>
      <c r="E59" s="3" t="inlineStr">
        <is>
          <t>High</t>
        </is>
      </c>
      <c r="F59" s="3" t="inlineStr">
        <is>
          <t>HVAC assessment</t>
        </is>
      </c>
      <c r="G59" s="4" t="n"/>
      <c r="H59" s="4" t="n"/>
      <c r="I59" s="3" t="inlineStr">
        <is>
          <t>Not requested</t>
        </is>
      </c>
      <c r="J59" s="5">
        <f>IF(AND(G59&lt;&gt;"",H59="",I59&lt;&gt;"Not applicable"),MAX(0,TODAY()-G59),"")</f>
        <v/>
      </c>
      <c r="K59" s="3" t="n"/>
    </row>
    <row r="60">
      <c r="A60" s="3" t="n">
        <v>59</v>
      </c>
      <c r="B60" s="3" t="inlineStr">
        <is>
          <t>Environmental and Physical</t>
        </is>
      </c>
      <c r="C60" s="3" t="inlineStr">
        <is>
          <t>Plans, specifications and as-built drawings</t>
        </is>
      </c>
      <c r="D60" s="3" t="inlineStr">
        <is>
          <t>Needed for engineering review and measurement</t>
        </is>
      </c>
      <c r="E60" s="3" t="inlineStr">
        <is>
          <t>Medium</t>
        </is>
      </c>
      <c r="F60" s="3" t="inlineStr">
        <is>
          <t>Structural assessment</t>
        </is>
      </c>
      <c r="G60" s="4" t="n"/>
      <c r="H60" s="4" t="n"/>
      <c r="I60" s="3" t="inlineStr">
        <is>
          <t>Not requested</t>
        </is>
      </c>
      <c r="J60" s="5">
        <f>IF(AND(G60&lt;&gt;"",H60="",I60&lt;&gt;"Not applicable"),MAX(0,TODAY()-G60),"")</f>
        <v/>
      </c>
      <c r="K60" s="3" t="n"/>
    </row>
    <row r="61">
      <c r="A61" s="3" t="n">
        <v>60</v>
      </c>
      <c r="B61" s="3" t="inlineStr">
        <is>
          <t>Environmental and Physical</t>
        </is>
      </c>
      <c r="C61" s="3" t="inlineStr">
        <is>
          <t>Parking structure condition reports</t>
        </is>
      </c>
      <c r="D61" s="3" t="inlineStr">
        <is>
          <t>Concrete, waterproofing and joint sealant</t>
        </is>
      </c>
      <c r="E61" s="3" t="inlineStr">
        <is>
          <t>Medium</t>
        </is>
      </c>
      <c r="F61" s="3" t="inlineStr">
        <is>
          <t>Parking structure</t>
        </is>
      </c>
      <c r="G61" s="4" t="n"/>
      <c r="H61" s="4" t="n"/>
      <c r="I61" s="3" t="inlineStr">
        <is>
          <t>Not requested</t>
        </is>
      </c>
      <c r="J61" s="5">
        <f>IF(AND(G61&lt;&gt;"",H61="",I61&lt;&gt;"Not applicable"),MAX(0,TODAY()-G61),"")</f>
        <v/>
      </c>
      <c r="K61" s="3" t="n"/>
    </row>
    <row r="62">
      <c r="A62" s="3" t="n">
        <v>61</v>
      </c>
      <c r="B62" s="3" t="inlineStr">
        <is>
          <t>Environmental and Physical</t>
        </is>
      </c>
      <c r="C62" s="3" t="inlineStr">
        <is>
          <t>ADA compliance reports or surveys</t>
        </is>
      </c>
      <c r="D62" s="3" t="inlineStr">
        <is>
          <t>Accessibility exposure</t>
        </is>
      </c>
      <c r="E62" s="3" t="inlineStr">
        <is>
          <t>Medium</t>
        </is>
      </c>
      <c r="F62" s="3" t="inlineStr">
        <is>
          <t>ADA compliance</t>
        </is>
      </c>
      <c r="G62" s="4" t="n"/>
      <c r="H62" s="4" t="n"/>
      <c r="I62" s="3" t="inlineStr">
        <is>
          <t>Not requested</t>
        </is>
      </c>
      <c r="J62" s="5">
        <f>IF(AND(G62&lt;&gt;"",H62="",I62&lt;&gt;"Not applicable"),MAX(0,TODAY()-G62),"")</f>
        <v/>
      </c>
      <c r="K62" s="3" t="n"/>
    </row>
    <row r="63">
      <c r="A63" s="3" t="n">
        <v>62</v>
      </c>
      <c r="B63" s="3" t="inlineStr">
        <is>
          <t>Environmental and Physical</t>
        </is>
      </c>
      <c r="C63" s="3" t="inlineStr">
        <is>
          <t>Flood zone determination and flood insurance information</t>
        </is>
      </c>
      <c r="D63" s="3" t="inlineStr">
        <is>
          <t>FEMA zone and insurance requirements</t>
        </is>
      </c>
      <c r="E63" s="3" t="inlineStr">
        <is>
          <t>Medium</t>
        </is>
      </c>
      <c r="F63" s="3" t="inlineStr">
        <is>
          <t>Flood zone determination</t>
        </is>
      </c>
      <c r="G63" s="4" t="n"/>
      <c r="H63" s="4" t="n"/>
      <c r="I63" s="3" t="inlineStr">
        <is>
          <t>Not requested</t>
        </is>
      </c>
      <c r="J63" s="5">
        <f>IF(AND(G63&lt;&gt;"",H63="",I63&lt;&gt;"Not applicable"),MAX(0,TODAY()-G63),"")</f>
        <v/>
      </c>
      <c r="K63" s="3" t="n"/>
    </row>
    <row r="64">
      <c r="A64" s="3" t="n">
        <v>63</v>
      </c>
      <c r="B64" s="3" t="inlineStr">
        <is>
          <t>Environmental and Physical</t>
        </is>
      </c>
      <c r="C64" s="3" t="inlineStr">
        <is>
          <t>Stormwater permits and retention maintenance records</t>
        </is>
      </c>
      <c r="D64" s="3" t="inlineStr">
        <is>
          <t>Industrial and large-site compliance</t>
        </is>
      </c>
      <c r="E64" s="3" t="inlineStr">
        <is>
          <t>Medium</t>
        </is>
      </c>
      <c r="F64" s="3" t="inlineStr">
        <is>
          <t>Stormwater and environmental history</t>
        </is>
      </c>
      <c r="G64" s="4" t="n"/>
      <c r="H64" s="4" t="n"/>
      <c r="I64" s="3" t="inlineStr">
        <is>
          <t>Not requested</t>
        </is>
      </c>
      <c r="J64" s="5">
        <f>IF(AND(G64&lt;&gt;"",H64="",I64&lt;&gt;"Not applicable"),MAX(0,TODAY()-G64),"")</f>
        <v/>
      </c>
      <c r="K64" s="3" t="n"/>
    </row>
    <row r="65">
      <c r="A65" s="3" t="n">
        <v>64</v>
      </c>
      <c r="B65" s="3" t="inlineStr">
        <is>
          <t>Environmental and Physical</t>
        </is>
      </c>
      <c r="C65" s="3" t="inlineStr">
        <is>
          <t>List of deferred maintenance items with cost estimates</t>
        </is>
      </c>
      <c r="D65" s="3" t="inlineStr">
        <is>
          <t>Near-term capital to price</t>
        </is>
      </c>
      <c r="E65" s="3" t="inlineStr">
        <is>
          <t>High</t>
        </is>
      </c>
      <c r="F65" s="3" t="inlineStr">
        <is>
          <t>Deferred maintenance</t>
        </is>
      </c>
      <c r="G65" s="4" t="n"/>
      <c r="H65" s="4" t="n"/>
      <c r="I65" s="3" t="inlineStr">
        <is>
          <t>Not requested</t>
        </is>
      </c>
      <c r="J65" s="5">
        <f>IF(AND(G65&lt;&gt;"",H65="",I65&lt;&gt;"Not applicable"),MAX(0,TODAY()-G65),"")</f>
        <v/>
      </c>
      <c r="K65" s="3" t="n"/>
    </row>
    <row r="66">
      <c r="A66" s="3" t="n">
        <v>65</v>
      </c>
      <c r="B66" s="3" t="inlineStr">
        <is>
          <t>Environmental and Physical</t>
        </is>
      </c>
      <c r="C66" s="3" t="inlineStr">
        <is>
          <t>Anticipated TI and capital budget for the next 3 years</t>
        </is>
      </c>
      <c r="D66" s="3" t="inlineStr">
        <is>
          <t>Landlord spend baked into the seller's pro forma</t>
        </is>
      </c>
      <c r="E66" s="3" t="inlineStr">
        <is>
          <t>High</t>
        </is>
      </c>
      <c r="F66" s="3" t="inlineStr">
        <is>
          <t>CapEx reserve estimate</t>
        </is>
      </c>
      <c r="G66" s="4" t="n"/>
      <c r="H66" s="4" t="n"/>
      <c r="I66" s="3" t="inlineStr">
        <is>
          <t>Not requested</t>
        </is>
      </c>
      <c r="J66" s="5">
        <f>IF(AND(G66&lt;&gt;"",H66="",I66&lt;&gt;"Not applicable"),MAX(0,TODAY()-G66),"")</f>
        <v/>
      </c>
      <c r="K66" s="3" t="n"/>
    </row>
    <row r="67">
      <c r="A67" s="3" t="n">
        <v>66</v>
      </c>
      <c r="B67" s="3" t="inlineStr">
        <is>
          <t>Asset-Class Specific</t>
        </is>
      </c>
      <c r="C67" s="3" t="inlineStr">
        <is>
          <t>Office: sublease agreements and sublease rent schedule</t>
        </is>
      </c>
      <c r="D67" s="3" t="inlineStr">
        <is>
          <t>Subleased space and spread to direct rent</t>
        </is>
      </c>
      <c r="E67" s="3" t="inlineStr">
        <is>
          <t>Medium</t>
        </is>
      </c>
      <c r="F67" s="3" t="inlineStr">
        <is>
          <t>Sublease analysis</t>
        </is>
      </c>
      <c r="G67" s="4" t="n"/>
      <c r="H67" s="4" t="n"/>
      <c r="I67" s="3" t="inlineStr">
        <is>
          <t>Not requested</t>
        </is>
      </c>
      <c r="J67" s="5">
        <f>IF(AND(G67&lt;&gt;"",H67="",I67&lt;&gt;"Not applicable"),MAX(0,TODAY()-G67),"")</f>
        <v/>
      </c>
      <c r="K67" s="3" t="n"/>
    </row>
    <row r="68">
      <c r="A68" s="3" t="n">
        <v>67</v>
      </c>
      <c r="B68" s="3" t="inlineStr">
        <is>
          <t>Asset-Class Specific</t>
        </is>
      </c>
      <c r="C68" s="3" t="inlineStr">
        <is>
          <t>Office: building measurement (BOMA) report and load factor</t>
        </is>
      </c>
      <c r="D68" s="3" t="inlineStr">
        <is>
          <t>Rentable vs. usable and measurement disputes</t>
        </is>
      </c>
      <c r="E68" s="3" t="inlineStr">
        <is>
          <t>Medium</t>
        </is>
      </c>
      <c r="F68" s="3" t="inlineStr">
        <is>
          <t>Floor efficiency</t>
        </is>
      </c>
      <c r="G68" s="4" t="n"/>
      <c r="H68" s="4" t="n"/>
      <c r="I68" s="3" t="inlineStr">
        <is>
          <t>Not requested</t>
        </is>
      </c>
      <c r="J68" s="5">
        <f>IF(AND(G68&lt;&gt;"",H68="",I68&lt;&gt;"Not applicable"),MAX(0,TODAY()-G68),"")</f>
        <v/>
      </c>
      <c r="K68" s="3" t="n"/>
    </row>
    <row r="69">
      <c r="A69" s="3" t="n">
        <v>68</v>
      </c>
      <c r="B69" s="3" t="inlineStr">
        <is>
          <t>Asset-Class Specific</t>
        </is>
      </c>
      <c r="C69" s="3" t="inlineStr">
        <is>
          <t>Office: parking agreements and parking ratio by tenant</t>
        </is>
      </c>
      <c r="D69" s="3" t="inlineStr">
        <is>
          <t>Parking rights granted in leases</t>
        </is>
      </c>
      <c r="E69" s="3" t="inlineStr">
        <is>
          <t>Medium</t>
        </is>
      </c>
      <c r="F69" s="3" t="inlineStr">
        <is>
          <t>Parking ratio</t>
        </is>
      </c>
      <c r="G69" s="4" t="n"/>
      <c r="H69" s="4" t="n"/>
      <c r="I69" s="3" t="inlineStr">
        <is>
          <t>Not requested</t>
        </is>
      </c>
      <c r="J69" s="5">
        <f>IF(AND(G69&lt;&gt;"",H69="",I69&lt;&gt;"Not applicable"),MAX(0,TODAY()-G69),"")</f>
        <v/>
      </c>
      <c r="K69" s="3" t="n"/>
    </row>
    <row r="70">
      <c r="A70" s="3" t="n">
        <v>69</v>
      </c>
      <c r="B70" s="3" t="inlineStr">
        <is>
          <t>Asset-Class Specific</t>
        </is>
      </c>
      <c r="C70" s="3" t="inlineStr">
        <is>
          <t>Retail: tenant sales reports and percentage-rent calculations</t>
        </is>
      </c>
      <c r="D70" s="3" t="inlineStr">
        <is>
          <t>Breakpoints and kick-out tests</t>
        </is>
      </c>
      <c r="E70" s="3" t="inlineStr">
        <is>
          <t>High</t>
        </is>
      </c>
      <c r="F70" s="3" t="inlineStr">
        <is>
          <t>Sales reporting</t>
        </is>
      </c>
      <c r="G70" s="4" t="n"/>
      <c r="H70" s="4" t="n"/>
      <c r="I70" s="3" t="inlineStr">
        <is>
          <t>Not requested</t>
        </is>
      </c>
      <c r="J70" s="5">
        <f>IF(AND(G70&lt;&gt;"",H70="",I70&lt;&gt;"Not applicable"),MAX(0,TODAY()-G70),"")</f>
        <v/>
      </c>
      <c r="K70" s="3" t="n"/>
    </row>
    <row r="71">
      <c r="A71" s="3" t="n">
        <v>70</v>
      </c>
      <c r="B71" s="3" t="inlineStr">
        <is>
          <t>Asset-Class Specific</t>
        </is>
      </c>
      <c r="C71" s="3" t="inlineStr">
        <is>
          <t>Retail: co-tenancy, exclusives and kick-out notices</t>
        </is>
      </c>
      <c r="D71" s="3" t="inlineStr">
        <is>
          <t>Triggered or threatened rights</t>
        </is>
      </c>
      <c r="E71" s="3" t="inlineStr">
        <is>
          <t>High</t>
        </is>
      </c>
      <c r="F71" s="3" t="inlineStr">
        <is>
          <t>Co-tenancy matrix</t>
        </is>
      </c>
      <c r="G71" s="4" t="n"/>
      <c r="H71" s="4" t="n"/>
      <c r="I71" s="3" t="inlineStr">
        <is>
          <t>Not requested</t>
        </is>
      </c>
      <c r="J71" s="5">
        <f>IF(AND(G71&lt;&gt;"",H71="",I71&lt;&gt;"Not applicable"),MAX(0,TODAY()-G71),"")</f>
        <v/>
      </c>
      <c r="K71" s="3" t="n"/>
    </row>
    <row r="72">
      <c r="A72" s="3" t="n">
        <v>71</v>
      </c>
      <c r="B72" s="3" t="inlineStr">
        <is>
          <t>Asset-Class Specific</t>
        </is>
      </c>
      <c r="C72" s="3" t="inlineStr">
        <is>
          <t>Retail: REA / OEA and signage panel assignments</t>
        </is>
      </c>
      <c r="D72" s="3" t="inlineStr">
        <is>
          <t>Shared parcel rights and pylon panels</t>
        </is>
      </c>
      <c r="E72" s="3" t="inlineStr">
        <is>
          <t>Medium</t>
        </is>
      </c>
      <c r="F72" s="3" t="inlineStr">
        <is>
          <t>Signage rights</t>
        </is>
      </c>
      <c r="G72" s="4" t="n"/>
      <c r="H72" s="4" t="n"/>
      <c r="I72" s="3" t="inlineStr">
        <is>
          <t>Not requested</t>
        </is>
      </c>
      <c r="J72" s="5">
        <f>IF(AND(G72&lt;&gt;"",H72="",I72&lt;&gt;"Not applicable"),MAX(0,TODAY()-G72),"")</f>
        <v/>
      </c>
      <c r="K72" s="3" t="n"/>
    </row>
    <row r="73">
      <c r="A73" s="3" t="n">
        <v>72</v>
      </c>
      <c r="B73" s="3" t="inlineStr">
        <is>
          <t>Asset-Class Specific</t>
        </is>
      </c>
      <c r="C73" s="3" t="inlineStr">
        <is>
          <t>Industrial: building specification sheet (clear height, columns, docks, power)</t>
        </is>
      </c>
      <c r="D73" s="3" t="inlineStr">
        <is>
          <t>Verify against physical measurement</t>
        </is>
      </c>
      <c r="E73" s="3" t="inlineStr">
        <is>
          <t>High</t>
        </is>
      </c>
      <c r="F73" s="3" t="inlineStr">
        <is>
          <t>Clear height</t>
        </is>
      </c>
      <c r="G73" s="4" t="n"/>
      <c r="H73" s="4" t="n"/>
      <c r="I73" s="3" t="inlineStr">
        <is>
          <t>Not requested</t>
        </is>
      </c>
      <c r="J73" s="5">
        <f>IF(AND(G73&lt;&gt;"",H73="",I73&lt;&gt;"Not applicable"),MAX(0,TODAY()-G73),"")</f>
        <v/>
      </c>
      <c r="K73" s="3" t="n"/>
    </row>
    <row r="74">
      <c r="A74" s="3" t="n">
        <v>73</v>
      </c>
      <c r="B74" s="3" t="inlineStr">
        <is>
          <t>Asset-Class Specific</t>
        </is>
      </c>
      <c r="C74" s="3" t="inlineStr">
        <is>
          <t>Industrial: rail, utility and truck route documentation</t>
        </is>
      </c>
      <c r="D74" s="3" t="inlineStr">
        <is>
          <t>Rail easements, power service letters, route restrictions</t>
        </is>
      </c>
      <c r="E74" s="3" t="inlineStr">
        <is>
          <t>Medium</t>
        </is>
      </c>
      <c r="F74" s="3" t="inlineStr">
        <is>
          <t>Rail access</t>
        </is>
      </c>
      <c r="G74" s="4" t="n"/>
      <c r="H74" s="4" t="n"/>
      <c r="I74" s="3" t="inlineStr">
        <is>
          <t>Not requested</t>
        </is>
      </c>
      <c r="J74" s="5">
        <f>IF(AND(G74&lt;&gt;"",H74="",I74&lt;&gt;"Not applicable"),MAX(0,TODAY()-G74),"")</f>
        <v/>
      </c>
      <c r="K74" s="3" t="n"/>
    </row>
    <row r="75">
      <c r="A75" s="3" t="n">
        <v>74</v>
      </c>
      <c r="B75" s="3" t="inlineStr">
        <is>
          <t>Asset-Class Specific</t>
        </is>
      </c>
      <c r="C75" s="3" t="inlineStr">
        <is>
          <t>Industrial: sprinkler design and fire protection reports</t>
        </is>
      </c>
      <c r="D75" s="3" t="inlineStr">
        <is>
          <t>Rack heights and commodity classes supported</t>
        </is>
      </c>
      <c r="E75" s="3" t="inlineStr">
        <is>
          <t>Medium</t>
        </is>
      </c>
      <c r="F75" s="3" t="inlineStr">
        <is>
          <t>Sprinkler design</t>
        </is>
      </c>
      <c r="G75" s="4" t="n"/>
      <c r="H75" s="4" t="n"/>
      <c r="I75" s="3" t="inlineStr">
        <is>
          <t>Not requested</t>
        </is>
      </c>
      <c r="J75" s="5">
        <f>IF(AND(G75&lt;&gt;"",H75="",I75&lt;&gt;"Not applicable"),MAX(0,TODAY()-G75),"")</f>
        <v/>
      </c>
      <c r="K75" s="3" t="n"/>
    </row>
    <row r="76">
      <c r="A76" s="3" t="n">
        <v>75</v>
      </c>
      <c r="B76" s="3" t="inlineStr">
        <is>
          <t>Asset-Class Specific</t>
        </is>
      </c>
      <c r="C76" s="3" t="inlineStr">
        <is>
          <t>Industrial: environmental history of prior industrial uses</t>
        </is>
      </c>
      <c r="D76" s="3" t="inlineStr">
        <is>
          <t>Prior use and any enforcement</t>
        </is>
      </c>
      <c r="E76" s="3" t="inlineStr">
        <is>
          <t>High</t>
        </is>
      </c>
      <c r="F76" s="3" t="inlineStr">
        <is>
          <t>Stormwater and environmental history</t>
        </is>
      </c>
      <c r="G76" s="4" t="n"/>
      <c r="H76" s="4" t="n"/>
      <c r="I76" s="3" t="inlineStr">
        <is>
          <t>Not requested</t>
        </is>
      </c>
      <c r="J76" s="5">
        <f>IF(AND(G76&lt;&gt;"",H76="",I76&lt;&gt;"Not applicable"),MAX(0,TODAY()-G76),"")</f>
        <v/>
      </c>
      <c r="K76" s="3" t="n"/>
    </row>
    <row r="77">
      <c r="A77" s="6">
        <f>ROW()-1</f>
        <v/>
      </c>
      <c r="B77" s="6" t="n"/>
      <c r="C77" s="3" t="n"/>
      <c r="D77" s="6" t="n"/>
      <c r="E77" s="6" t="n"/>
      <c r="F77" s="6" t="n"/>
      <c r="G77" s="7" t="n"/>
      <c r="H77" s="7" t="n"/>
      <c r="I77" s="6" t="inlineStr">
        <is>
          <t>Not requested</t>
        </is>
      </c>
      <c r="J77" s="6">
        <f>IF(AND(G77&lt;&gt;"",H77="",I77&lt;&gt;"Not applicable"),MAX(0,TODAY()-G77),"")</f>
        <v/>
      </c>
      <c r="K77" s="6" t="n"/>
    </row>
    <row r="78">
      <c r="A78" s="6">
        <f>ROW()-1</f>
        <v/>
      </c>
      <c r="B78" s="6" t="n"/>
      <c r="C78" s="3" t="n"/>
      <c r="D78" s="6" t="n"/>
      <c r="E78" s="6" t="n"/>
      <c r="F78" s="6" t="n"/>
      <c r="G78" s="7" t="n"/>
      <c r="H78" s="7" t="n"/>
      <c r="I78" s="6" t="inlineStr">
        <is>
          <t>Not requested</t>
        </is>
      </c>
      <c r="J78" s="6">
        <f>IF(AND(G78&lt;&gt;"",H78="",I78&lt;&gt;"Not applicable"),MAX(0,TODAY()-G78),"")</f>
        <v/>
      </c>
      <c r="K78" s="6" t="n"/>
    </row>
    <row r="79">
      <c r="A79" s="6">
        <f>ROW()-1</f>
        <v/>
      </c>
      <c r="B79" s="6" t="n"/>
      <c r="C79" s="3" t="n"/>
      <c r="D79" s="6" t="n"/>
      <c r="E79" s="6" t="n"/>
      <c r="F79" s="6" t="n"/>
      <c r="G79" s="7" t="n"/>
      <c r="H79" s="7" t="n"/>
      <c r="I79" s="6" t="inlineStr">
        <is>
          <t>Not requested</t>
        </is>
      </c>
      <c r="J79" s="6">
        <f>IF(AND(G79&lt;&gt;"",H79="",I79&lt;&gt;"Not applicable"),MAX(0,TODAY()-G79),"")</f>
        <v/>
      </c>
      <c r="K79" s="6" t="n"/>
    </row>
    <row r="80">
      <c r="A80" s="6">
        <f>ROW()-1</f>
        <v/>
      </c>
      <c r="B80" s="6" t="n"/>
      <c r="C80" s="3" t="n"/>
      <c r="D80" s="6" t="n"/>
      <c r="E80" s="6" t="n"/>
      <c r="F80" s="6" t="n"/>
      <c r="G80" s="7" t="n"/>
      <c r="H80" s="7" t="n"/>
      <c r="I80" s="6" t="inlineStr">
        <is>
          <t>Not requested</t>
        </is>
      </c>
      <c r="J80" s="6">
        <f>IF(AND(G80&lt;&gt;"",H80="",I80&lt;&gt;"Not applicable"),MAX(0,TODAY()-G80),"")</f>
        <v/>
      </c>
      <c r="K80" s="6" t="n"/>
    </row>
    <row r="81">
      <c r="A81" s="6">
        <f>ROW()-1</f>
        <v/>
      </c>
      <c r="B81" s="6" t="n"/>
      <c r="C81" s="3" t="n"/>
      <c r="D81" s="6" t="n"/>
      <c r="E81" s="6" t="n"/>
      <c r="F81" s="6" t="n"/>
      <c r="G81" s="7" t="n"/>
      <c r="H81" s="7" t="n"/>
      <c r="I81" s="6" t="inlineStr">
        <is>
          <t>Not requested</t>
        </is>
      </c>
      <c r="J81" s="6">
        <f>IF(AND(G81&lt;&gt;"",H81="",I81&lt;&gt;"Not applicable"),MAX(0,TODAY()-G81),"")</f>
        <v/>
      </c>
      <c r="K81" s="6" t="n"/>
    </row>
    <row r="82">
      <c r="A82" s="6">
        <f>ROW()-1</f>
        <v/>
      </c>
      <c r="B82" s="6" t="n"/>
      <c r="C82" s="3" t="n"/>
      <c r="D82" s="6" t="n"/>
      <c r="E82" s="6" t="n"/>
      <c r="F82" s="6" t="n"/>
      <c r="G82" s="7" t="n"/>
      <c r="H82" s="7" t="n"/>
      <c r="I82" s="6" t="inlineStr">
        <is>
          <t>Not requested</t>
        </is>
      </c>
      <c r="J82" s="6">
        <f>IF(AND(G82&lt;&gt;"",H82="",I82&lt;&gt;"Not applicable"),MAX(0,TODAY()-G82),"")</f>
        <v/>
      </c>
      <c r="K82" s="6" t="n"/>
    </row>
    <row r="83">
      <c r="A83" s="6">
        <f>ROW()-1</f>
        <v/>
      </c>
      <c r="B83" s="6" t="n"/>
      <c r="C83" s="3" t="n"/>
      <c r="D83" s="6" t="n"/>
      <c r="E83" s="6" t="n"/>
      <c r="F83" s="6" t="n"/>
      <c r="G83" s="7" t="n"/>
      <c r="H83" s="7" t="n"/>
      <c r="I83" s="6" t="inlineStr">
        <is>
          <t>Not requested</t>
        </is>
      </c>
      <c r="J83" s="6">
        <f>IF(AND(G83&lt;&gt;"",H83="",I83&lt;&gt;"Not applicable"),MAX(0,TODAY()-G83),"")</f>
        <v/>
      </c>
      <c r="K83" s="6" t="n"/>
    </row>
    <row r="84">
      <c r="A84" s="6">
        <f>ROW()-1</f>
        <v/>
      </c>
      <c r="B84" s="6" t="n"/>
      <c r="C84" s="3" t="n"/>
      <c r="D84" s="6" t="n"/>
      <c r="E84" s="6" t="n"/>
      <c r="F84" s="6" t="n"/>
      <c r="G84" s="7" t="n"/>
      <c r="H84" s="7" t="n"/>
      <c r="I84" s="6" t="inlineStr">
        <is>
          <t>Not requested</t>
        </is>
      </c>
      <c r="J84" s="6">
        <f>IF(AND(G84&lt;&gt;"",H84="",I84&lt;&gt;"Not applicable"),MAX(0,TODAY()-G84),"")</f>
        <v/>
      </c>
      <c r="K84" s="6" t="n"/>
    </row>
    <row r="85">
      <c r="A85" s="6">
        <f>ROW()-1</f>
        <v/>
      </c>
      <c r="B85" s="6" t="n"/>
      <c r="C85" s="3" t="n"/>
      <c r="D85" s="6" t="n"/>
      <c r="E85" s="6" t="n"/>
      <c r="F85" s="6" t="n"/>
      <c r="G85" s="7" t="n"/>
      <c r="H85" s="7" t="n"/>
      <c r="I85" s="6" t="inlineStr">
        <is>
          <t>Not requested</t>
        </is>
      </c>
      <c r="J85" s="6">
        <f>IF(AND(G85&lt;&gt;"",H85="",I85&lt;&gt;"Not applicable"),MAX(0,TODAY()-G85),"")</f>
        <v/>
      </c>
      <c r="K85" s="6" t="n"/>
    </row>
    <row r="86">
      <c r="A86" s="6">
        <f>ROW()-1</f>
        <v/>
      </c>
      <c r="B86" s="6" t="n"/>
      <c r="C86" s="3" t="n"/>
      <c r="D86" s="6" t="n"/>
      <c r="E86" s="6" t="n"/>
      <c r="F86" s="6" t="n"/>
      <c r="G86" s="7" t="n"/>
      <c r="H86" s="7" t="n"/>
      <c r="I86" s="6" t="inlineStr">
        <is>
          <t>Not requested</t>
        </is>
      </c>
      <c r="J86" s="6">
        <f>IF(AND(G86&lt;&gt;"",H86="",I86&lt;&gt;"Not applicable"),MAX(0,TODAY()-G86),"")</f>
        <v/>
      </c>
      <c r="K86" s="6" t="n"/>
    </row>
    <row r="87">
      <c r="A87" s="6">
        <f>ROW()-1</f>
        <v/>
      </c>
      <c r="B87" s="6" t="n"/>
      <c r="C87" s="3" t="n"/>
      <c r="D87" s="6" t="n"/>
      <c r="E87" s="6" t="n"/>
      <c r="F87" s="6" t="n"/>
      <c r="G87" s="7" t="n"/>
      <c r="H87" s="7" t="n"/>
      <c r="I87" s="6" t="inlineStr">
        <is>
          <t>Not requested</t>
        </is>
      </c>
      <c r="J87" s="6">
        <f>IF(AND(G87&lt;&gt;"",H87="",I87&lt;&gt;"Not applicable"),MAX(0,TODAY()-G87),"")</f>
        <v/>
      </c>
      <c r="K87" s="6" t="n"/>
    </row>
    <row r="88">
      <c r="A88" s="6">
        <f>ROW()-1</f>
        <v/>
      </c>
      <c r="B88" s="6" t="n"/>
      <c r="C88" s="3" t="n"/>
      <c r="D88" s="6" t="n"/>
      <c r="E88" s="6" t="n"/>
      <c r="F88" s="6" t="n"/>
      <c r="G88" s="7" t="n"/>
      <c r="H88" s="7" t="n"/>
      <c r="I88" s="6" t="inlineStr">
        <is>
          <t>Not requested</t>
        </is>
      </c>
      <c r="J88" s="6">
        <f>IF(AND(G88&lt;&gt;"",H88="",I88&lt;&gt;"Not applicable"),MAX(0,TODAY()-G88),"")</f>
        <v/>
      </c>
      <c r="K88" s="6" t="n"/>
    </row>
    <row r="89">
      <c r="A89" s="6">
        <f>ROW()-1</f>
        <v/>
      </c>
      <c r="B89" s="6" t="n"/>
      <c r="C89" s="3" t="n"/>
      <c r="D89" s="6" t="n"/>
      <c r="E89" s="6" t="n"/>
      <c r="F89" s="6" t="n"/>
      <c r="G89" s="7" t="n"/>
      <c r="H89" s="7" t="n"/>
      <c r="I89" s="6" t="inlineStr">
        <is>
          <t>Not requested</t>
        </is>
      </c>
      <c r="J89" s="6">
        <f>IF(AND(G89&lt;&gt;"",H89="",I89&lt;&gt;"Not applicable"),MAX(0,TODAY()-G89),"")</f>
        <v/>
      </c>
      <c r="K89" s="6" t="n"/>
    </row>
    <row r="90">
      <c r="A90" s="6">
        <f>ROW()-1</f>
        <v/>
      </c>
      <c r="B90" s="6" t="n"/>
      <c r="C90" s="3" t="n"/>
      <c r="D90" s="6" t="n"/>
      <c r="E90" s="6" t="n"/>
      <c r="F90" s="6" t="n"/>
      <c r="G90" s="7" t="n"/>
      <c r="H90" s="7" t="n"/>
      <c r="I90" s="6" t="inlineStr">
        <is>
          <t>Not requested</t>
        </is>
      </c>
      <c r="J90" s="6">
        <f>IF(AND(G90&lt;&gt;"",H90="",I90&lt;&gt;"Not applicable"),MAX(0,TODAY()-G90),"")</f>
        <v/>
      </c>
      <c r="K90" s="6" t="n"/>
    </row>
    <row r="91">
      <c r="A91" s="6">
        <f>ROW()-1</f>
        <v/>
      </c>
      <c r="B91" s="6" t="n"/>
      <c r="C91" s="3" t="n"/>
      <c r="D91" s="6" t="n"/>
      <c r="E91" s="6" t="n"/>
      <c r="F91" s="6" t="n"/>
      <c r="G91" s="7" t="n"/>
      <c r="H91" s="7" t="n"/>
      <c r="I91" s="6" t="inlineStr">
        <is>
          <t>Not requested</t>
        </is>
      </c>
      <c r="J91" s="6">
        <f>IF(AND(G91&lt;&gt;"",H91="",I91&lt;&gt;"Not applicable"),MAX(0,TODAY()-G91),"")</f>
        <v/>
      </c>
      <c r="K91" s="6" t="n"/>
    </row>
    <row r="93">
      <c r="A93" s="8" t="inlineStr">
        <is>
          <t>morainecre.com  |  Data room request list. Derived from the CRE due diligence checklist at morainecre.com/resources/guides/due-diligence-checklist-commercial-real-estate</t>
        </is>
      </c>
    </row>
  </sheetData>
  <autoFilter ref="A1:K91"/>
  <conditionalFormatting sqref="A2:K91">
    <cfRule type="expression" priority="1" dxfId="0">
      <formula>$I2="Received"</formula>
    </cfRule>
    <cfRule type="expression" priority="2" dxfId="1">
      <formula>$I2="Seller refused"</formula>
    </cfRule>
  </conditionalFormatting>
  <conditionalFormatting sqref="J2:J91">
    <cfRule type="cellIs" priority="3" operator="greaterThan" dxfId="2">
      <formula>14</formula>
    </cfRule>
  </conditionalFormatting>
  <dataValidations count="3">
    <dataValidation sqref="I2:I91" showDropDown="0" showInputMessage="0" showErrorMessage="0" allowBlank="0" type="list">
      <formula1>"Not requested,Requested,Partially received,Received,Not applicable,Seller refused"</formula1>
    </dataValidation>
    <dataValidation sqref="E2:E91" showDropDown="0" showInputMessage="0" showErrorMessage="0" allowBlank="1" type="list">
      <formula1>"Critical,High,Medium"</formula1>
    </dataValidation>
    <dataValidation sqref="G2:H91" showDropDown="0" showInputMessage="0" showErrorMessage="1" allowBlank="1" error="Enter a valid date" type="date" operator="greaterThan">
      <formula1>36526</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D21"/>
  <sheetViews>
    <sheetView workbookViewId="0">
      <pane ySplit="1" topLeftCell="A2" activePane="bottomLeft" state="frozen"/>
      <selection pane="bottomLeft" activeCell="A1" sqref="A1"/>
    </sheetView>
  </sheetViews>
  <sheetFormatPr baseColWidth="8" defaultRowHeight="15"/>
  <cols>
    <col width="34" customWidth="1" min="1" max="1"/>
    <col width="12" customWidth="1" min="2" max="2"/>
    <col width="40" customWidth="1" min="3" max="3"/>
    <col width="16" customWidth="1" min="4" max="4"/>
  </cols>
  <sheetData>
    <row r="1">
      <c r="A1" s="9" t="inlineStr">
        <is>
          <t>Metric</t>
        </is>
      </c>
      <c r="B1" s="9" t="inlineStr">
        <is>
          <t>Value</t>
        </is>
      </c>
      <c r="C1" s="9" t="inlineStr">
        <is>
          <t>Note</t>
        </is>
      </c>
    </row>
    <row r="2">
      <c r="A2" t="inlineStr">
        <is>
          <t>Total requests</t>
        </is>
      </c>
      <c r="B2">
        <f>COUNTA('Request List'!C2:C91)</f>
        <v/>
      </c>
      <c r="C2" t="inlineStr">
        <is>
          <t>Rows with a document named</t>
        </is>
      </c>
    </row>
    <row r="3">
      <c r="A3" t="inlineStr">
        <is>
          <t>Not applicable</t>
        </is>
      </c>
      <c r="B3">
        <f>COUNTIF('Request List'!I2:I91,"Not applicable")</f>
        <v/>
      </c>
      <c r="C3" t="inlineStr">
        <is>
          <t>Excluded from the percentage below</t>
        </is>
      </c>
    </row>
    <row r="4">
      <c r="A4" t="inlineStr">
        <is>
          <t>Received</t>
        </is>
      </c>
      <c r="B4">
        <f>COUNTIF('Request List'!I2:I91,"Received")</f>
        <v/>
      </c>
      <c r="C4" t="inlineStr"/>
    </row>
    <row r="5">
      <c r="A5" t="inlineStr">
        <is>
          <t>Partially received</t>
        </is>
      </c>
      <c r="B5">
        <f>COUNTIF('Request List'!I2:I91,"Partially received")</f>
        <v/>
      </c>
      <c r="C5" t="inlineStr"/>
    </row>
    <row r="6">
      <c r="A6" t="inlineStr">
        <is>
          <t>Requested, outstanding</t>
        </is>
      </c>
      <c r="B6">
        <f>COUNTIF('Request List'!I2:I91,"Requested")</f>
        <v/>
      </c>
      <c r="C6" t="inlineStr"/>
    </row>
    <row r="7">
      <c r="A7" t="inlineStr">
        <is>
          <t>Not yet requested</t>
        </is>
      </c>
      <c r="B7">
        <f>COUNTIF('Request List'!I2:I91,"Not requested")-COUNTBLANK('Request List'!C2:C91)</f>
        <v/>
      </c>
      <c r="C7" t="inlineStr">
        <is>
          <t>Status still "Not requested"</t>
        </is>
      </c>
    </row>
    <row r="8">
      <c r="A8" t="inlineStr">
        <is>
          <t>Seller refused</t>
        </is>
      </c>
      <c r="B8">
        <f>COUNTIF('Request List'!I2:I91,"Seller refused")</f>
        <v/>
      </c>
      <c r="C8" t="inlineStr">
        <is>
          <t>Escalate or price the risk</t>
        </is>
      </c>
    </row>
    <row r="9">
      <c r="A9" t="inlineStr">
        <is>
          <t>Percent received</t>
        </is>
      </c>
      <c r="B9" s="10">
        <f>IF(B2-B3=0,0,B4/(B2-B3))</f>
        <v/>
      </c>
      <c r="C9" t="inlineStr">
        <is>
          <t>Received / (total less not applicable)</t>
        </is>
      </c>
    </row>
    <row r="10">
      <c r="A10" t="inlineStr">
        <is>
          <t>Critical items not yet received</t>
        </is>
      </c>
      <c r="B10">
        <f>COUNTIFS('Request List'!E2:E91,"Critical",'Request List'!I2:I91,"&lt;&gt;Received",'Request List'!I2:I91,"&lt;&gt;Not applicable",'Request List'!C2:C91,"&lt;&gt;")</f>
        <v/>
      </c>
      <c r="C10" t="inlineStr">
        <is>
          <t>Resolve before the diligence deadline</t>
        </is>
      </c>
    </row>
    <row r="11">
      <c r="A11" t="inlineStr">
        <is>
          <t>Longest outstanding (days)</t>
        </is>
      </c>
      <c r="B11">
        <f>IF(COUNT('Request List'!J2:J91)=0,0,MAX('Request List'!J2:J91))</f>
        <v/>
      </c>
      <c r="C11" t="inlineStr">
        <is>
          <t>Requested but not received</t>
        </is>
      </c>
    </row>
    <row r="12">
      <c r="A12" s="9" t="n"/>
      <c r="B12" s="9" t="n"/>
      <c r="C12" s="9" t="n"/>
      <c r="D12" s="9" t="n"/>
    </row>
    <row r="13">
      <c r="A13" t="inlineStr">
        <is>
          <t>Financial</t>
        </is>
      </c>
      <c r="B13">
        <f>COUNTIF('Request List'!B2:B91,A13)</f>
        <v/>
      </c>
      <c r="C13">
        <f>COUNTIFS('Request List'!B2:B91,A13,'Request List'!I2:I91,"Received")</f>
        <v/>
      </c>
      <c r="D13" s="10">
        <f>IF(B13=0,0,C13/B13)</f>
        <v/>
      </c>
    </row>
    <row r="14">
      <c r="A14" t="inlineStr">
        <is>
          <t>Leases and Tenants</t>
        </is>
      </c>
      <c r="B14">
        <f>COUNTIF('Request List'!B2:B91,A14)</f>
        <v/>
      </c>
      <c r="C14">
        <f>COUNTIFS('Request List'!B2:B91,A14,'Request List'!I2:I91,"Received")</f>
        <v/>
      </c>
      <c r="D14" s="10">
        <f>IF(B14=0,0,C14/B14)</f>
        <v/>
      </c>
    </row>
    <row r="15">
      <c r="A15" t="inlineStr">
        <is>
          <t>Title and Survey</t>
        </is>
      </c>
      <c r="B15">
        <f>COUNTIF('Request List'!B2:B91,A15)</f>
        <v/>
      </c>
      <c r="C15">
        <f>COUNTIFS('Request List'!B2:B91,A15,'Request List'!I2:I91,"Received")</f>
        <v/>
      </c>
      <c r="D15" s="10">
        <f>IF(B15=0,0,C15/B15)</f>
        <v/>
      </c>
    </row>
    <row r="16">
      <c r="A16" t="inlineStr">
        <is>
          <t>Zoning and Permits</t>
        </is>
      </c>
      <c r="B16">
        <f>COUNTIF('Request List'!B2:B91,A16)</f>
        <v/>
      </c>
      <c r="C16">
        <f>COUNTIFS('Request List'!B2:B91,A16,'Request List'!I2:I91,"Received")</f>
        <v/>
      </c>
      <c r="D16" s="10">
        <f>IF(B16=0,0,C16/B16)</f>
        <v/>
      </c>
    </row>
    <row r="17">
      <c r="A17" t="inlineStr">
        <is>
          <t>Legal and Contracts</t>
        </is>
      </c>
      <c r="B17">
        <f>COUNTIF('Request List'!B2:B91,A17)</f>
        <v/>
      </c>
      <c r="C17">
        <f>COUNTIFS('Request List'!B2:B91,A17,'Request List'!I2:I91,"Received")</f>
        <v/>
      </c>
      <c r="D17" s="10">
        <f>IF(B17=0,0,C17/B17)</f>
        <v/>
      </c>
    </row>
    <row r="18">
      <c r="A18" t="inlineStr">
        <is>
          <t>Environmental and Physical</t>
        </is>
      </c>
      <c r="B18">
        <f>COUNTIF('Request List'!B2:B91,A18)</f>
        <v/>
      </c>
      <c r="C18">
        <f>COUNTIFS('Request List'!B2:B91,A18,'Request List'!I2:I91,"Received")</f>
        <v/>
      </c>
      <c r="D18" s="10">
        <f>IF(B18=0,0,C18/B18)</f>
        <v/>
      </c>
    </row>
    <row r="19">
      <c r="A19" t="inlineStr">
        <is>
          <t>Asset-Class Specific</t>
        </is>
      </c>
      <c r="B19">
        <f>COUNTIF('Request List'!B2:B91,A19)</f>
        <v/>
      </c>
      <c r="C19">
        <f>COUNTIFS('Request List'!B2:B91,A19,'Request List'!I2:I91,"Received")</f>
        <v/>
      </c>
      <c r="D19" s="10">
        <f>IF(B19=0,0,C19/B19)</f>
        <v/>
      </c>
    </row>
    <row r="21">
      <c r="A21" s="8" t="inlineStr">
        <is>
          <t>morainecre.com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2026-10-27T12:21:52Z</dcterms:created>
  <dcterms:modified xmlns:dcterms="http://purl.org/dc/terms/" xmlns:xsi="http://www.w3.org/2001/XMLSchema-instance" xsi:type="dcterms:W3CDTF">2026-10-27T12:21:52Z</dcterms:modified>
</cp:coreProperties>
</file>